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045" firstSheet="3" activeTab="12"/>
  </bookViews>
  <sheets>
    <sheet name="Group 1" sheetId="1" r:id="rId1"/>
    <sheet name="Group 2" sheetId="2" r:id="rId2"/>
    <sheet name="Group 3" sheetId="3" r:id="rId3"/>
    <sheet name="Group 4" sheetId="4" r:id="rId4"/>
    <sheet name="Group 5" sheetId="5" r:id="rId5"/>
    <sheet name="Group 6" sheetId="6" r:id="rId6"/>
    <sheet name="Group 7" sheetId="7" r:id="rId7"/>
    <sheet name="Group 8" sheetId="8" r:id="rId8"/>
    <sheet name="Group 9" sheetId="9" r:id="rId9"/>
    <sheet name="Group 10" sheetId="10" r:id="rId10"/>
    <sheet name="Group 11" sheetId="11" r:id="rId11"/>
    <sheet name="Group 12" sheetId="12" r:id="rId12"/>
    <sheet name="Group 13" sheetId="13" r:id="rId13"/>
    <sheet name="Group 14" sheetId="14" r:id="rId14"/>
  </sheets>
  <definedNames/>
  <calcPr fullCalcOnLoad="1"/>
</workbook>
</file>

<file path=xl/sharedStrings.xml><?xml version="1.0" encoding="utf-8"?>
<sst xmlns="http://schemas.openxmlformats.org/spreadsheetml/2006/main" count="452" uniqueCount="119">
  <si>
    <t>Comments on Stability</t>
  </si>
  <si>
    <t>Linear Air Flow Rate (m/s)</t>
  </si>
  <si>
    <r>
      <t>Volumetric Air Flow Rate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</si>
  <si>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t>Water Rotameter Reading (cm)</t>
  </si>
  <si>
    <t>Volumetric Water Flow Rate (l/min)</t>
  </si>
  <si>
    <t>Run 1</t>
  </si>
  <si>
    <t>Run 2</t>
  </si>
  <si>
    <t>Run 3</t>
  </si>
  <si>
    <r>
      <t>h</t>
    </r>
    <r>
      <rPr>
        <vertAlign val="subscript"/>
        <sz val="10"/>
        <rFont val="Arial"/>
        <family val="2"/>
      </rPr>
      <t>li</t>
    </r>
  </si>
  <si>
    <r>
      <t>h</t>
    </r>
    <r>
      <rPr>
        <vertAlign val="subscript"/>
        <sz val="10"/>
        <rFont val="Arial"/>
        <family val="2"/>
      </rPr>
      <t>ow</t>
    </r>
  </si>
  <si>
    <r>
      <t>P</t>
    </r>
    <r>
      <rPr>
        <vertAlign val="subscript"/>
        <sz val="10"/>
        <rFont val="Arial"/>
        <family val="2"/>
      </rPr>
      <t>atm</t>
    </r>
  </si>
  <si>
    <r>
      <t>P</t>
    </r>
    <r>
      <rPr>
        <vertAlign val="subscript"/>
        <sz val="10"/>
        <rFont val="Arial"/>
        <family val="2"/>
      </rPr>
      <t>5</t>
    </r>
  </si>
  <si>
    <r>
      <t>P</t>
    </r>
    <r>
      <rPr>
        <vertAlign val="subscript"/>
        <sz val="10"/>
        <rFont val="Arial"/>
        <family val="2"/>
      </rPr>
      <t>4</t>
    </r>
  </si>
  <si>
    <r>
      <t>P</t>
    </r>
    <r>
      <rPr>
        <vertAlign val="subscript"/>
        <sz val="10"/>
        <rFont val="Arial"/>
        <family val="2"/>
      </rPr>
      <t>3</t>
    </r>
  </si>
  <si>
    <r>
      <t>P</t>
    </r>
    <r>
      <rPr>
        <vertAlign val="subscript"/>
        <sz val="10"/>
        <rFont val="Arial"/>
        <family val="2"/>
      </rPr>
      <t>2</t>
    </r>
  </si>
  <si>
    <r>
      <t>P</t>
    </r>
    <r>
      <rPr>
        <vertAlign val="subscript"/>
        <sz val="10"/>
        <rFont val="Arial"/>
        <family val="2"/>
      </rPr>
      <t>1</t>
    </r>
  </si>
  <si>
    <t>P (below tray)</t>
  </si>
  <si>
    <t>P (above tray)</t>
  </si>
  <si>
    <t>Reading #1</t>
  </si>
  <si>
    <t>Reading #2</t>
  </si>
  <si>
    <t>Actual Linear Air Flow Rate (m/s)</t>
  </si>
  <si>
    <t>CE 428 Bubble Cap Tray Data (01/31/00)</t>
  </si>
  <si>
    <r>
      <t>Group 1</t>
    </r>
    <r>
      <rPr>
        <sz val="10"/>
        <rFont val="Arial"/>
        <family val="2"/>
      </rPr>
      <t>(Luong Luu, Bradley Songui, Betcy Stiles, Chinamma Thomas)</t>
    </r>
  </si>
  <si>
    <t>CE 428 Bubble Cap Tray Data</t>
  </si>
  <si>
    <t>Group 7 data</t>
  </si>
  <si>
    <t>P (above tray) (mbar)</t>
  </si>
  <si>
    <t>P (below tray) (mbar)</t>
  </si>
  <si>
    <r>
      <t>P</t>
    </r>
    <r>
      <rPr>
        <vertAlign val="subscript"/>
        <sz val="10"/>
        <rFont val="Arial"/>
        <family val="2"/>
      </rPr>
      <t>1 (mbar)</t>
    </r>
  </si>
  <si>
    <r>
      <t>P</t>
    </r>
    <r>
      <rPr>
        <vertAlign val="subscript"/>
        <sz val="10"/>
        <rFont val="Arial"/>
        <family val="2"/>
      </rPr>
      <t>2 (mbar)</t>
    </r>
  </si>
  <si>
    <r>
      <t>P</t>
    </r>
    <r>
      <rPr>
        <vertAlign val="subscript"/>
        <sz val="10"/>
        <rFont val="Arial"/>
        <family val="2"/>
      </rPr>
      <t>3 (mbar)</t>
    </r>
  </si>
  <si>
    <r>
      <t>P</t>
    </r>
    <r>
      <rPr>
        <vertAlign val="subscript"/>
        <sz val="10"/>
        <rFont val="Arial"/>
        <family val="2"/>
      </rPr>
      <t>4 (mbar)</t>
    </r>
  </si>
  <si>
    <r>
      <t>P</t>
    </r>
    <r>
      <rPr>
        <vertAlign val="subscript"/>
        <sz val="10"/>
        <rFont val="Arial"/>
        <family val="2"/>
      </rPr>
      <t>5 (mbar)</t>
    </r>
  </si>
  <si>
    <r>
      <t>P</t>
    </r>
    <r>
      <rPr>
        <vertAlign val="subscript"/>
        <sz val="10"/>
        <rFont val="Arial"/>
        <family val="2"/>
      </rPr>
      <t>atm (mbar)</t>
    </r>
  </si>
  <si>
    <r>
      <t>h</t>
    </r>
    <r>
      <rPr>
        <vertAlign val="subscript"/>
        <sz val="10"/>
        <rFont val="Arial"/>
        <family val="2"/>
      </rPr>
      <t>ow (cm)</t>
    </r>
  </si>
  <si>
    <r>
      <t>h</t>
    </r>
    <r>
      <rPr>
        <vertAlign val="subscript"/>
        <sz val="10"/>
        <rFont val="Arial"/>
        <family val="2"/>
      </rPr>
      <t>li (cm)</t>
    </r>
  </si>
  <si>
    <t>System is quite stable with little to no weeping from the upper tray.</t>
  </si>
  <si>
    <t>The H2O flowrate varies slightly during the runs.</t>
  </si>
  <si>
    <t>Group #6</t>
  </si>
  <si>
    <t>We experienced some variation to about +/- 0.2 in reading the manometer due to the fluctuation of the fluid.</t>
  </si>
  <si>
    <t>We Wept during this lab</t>
  </si>
  <si>
    <t>manometer reading varied by 0.05</t>
  </si>
  <si>
    <t>little air flow at top, no water overflows the weir into top-downcomer</t>
  </si>
  <si>
    <t>difficult to take how and hli readings due to bubbling</t>
  </si>
  <si>
    <r>
      <t>Volumetric Air Flow Rate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/s)</t>
    </r>
  </si>
  <si>
    <r>
      <t>P</t>
    </r>
    <r>
      <rPr>
        <vertAlign val="sub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(mb)</t>
    </r>
  </si>
  <si>
    <r>
      <t>P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(mb)</t>
    </r>
  </si>
  <si>
    <r>
      <t>P</t>
    </r>
    <r>
      <rPr>
        <vertAlign val="sub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(mb)</t>
    </r>
  </si>
  <si>
    <r>
      <t>P</t>
    </r>
    <r>
      <rPr>
        <vertAlign val="sub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(mb)</t>
    </r>
  </si>
  <si>
    <r>
      <t>P</t>
    </r>
    <r>
      <rPr>
        <vertAlign val="subscript"/>
        <sz val="10"/>
        <rFont val="Times New Roman"/>
        <family val="1"/>
      </rPr>
      <t xml:space="preserve">5 </t>
    </r>
    <r>
      <rPr>
        <sz val="10"/>
        <rFont val="Times New Roman"/>
        <family val="1"/>
      </rPr>
      <t>(mb)</t>
    </r>
  </si>
  <si>
    <r>
      <t>P</t>
    </r>
    <r>
      <rPr>
        <vertAlign val="subscript"/>
        <sz val="10"/>
        <rFont val="Times New Roman"/>
        <family val="1"/>
      </rPr>
      <t>atm</t>
    </r>
  </si>
  <si>
    <r>
      <t>h</t>
    </r>
    <r>
      <rPr>
        <i/>
        <vertAlign val="subscript"/>
        <sz val="10"/>
        <rFont val="Times New Roman"/>
        <family val="1"/>
      </rPr>
      <t>ow</t>
    </r>
    <r>
      <rPr>
        <sz val="10"/>
        <rFont val="Times New Roman"/>
        <family val="1"/>
      </rPr>
      <t>(    )</t>
    </r>
  </si>
  <si>
    <r>
      <t>h</t>
    </r>
    <r>
      <rPr>
        <i/>
        <vertAlign val="subscript"/>
        <sz val="10"/>
        <rFont val="Times New Roman"/>
        <family val="1"/>
      </rPr>
      <t>li</t>
    </r>
    <r>
      <rPr>
        <sz val="10"/>
        <rFont val="Times New Roman"/>
        <family val="1"/>
      </rPr>
      <t>(    )</t>
    </r>
  </si>
  <si>
    <t>Group 2</t>
  </si>
  <si>
    <t>Scott C. Rick C. Jessica T. Daryl M.</t>
  </si>
  <si>
    <t>1.55 +/-.03</t>
  </si>
  <si>
    <t>1.53 +/-.03</t>
  </si>
  <si>
    <t>1.51 +/-.03</t>
  </si>
  <si>
    <t>1.56 +/-.03</t>
  </si>
  <si>
    <t>1.57 +/-.03</t>
  </si>
  <si>
    <t>12.0 +/-.2</t>
  </si>
  <si>
    <t>15 +/-.2</t>
  </si>
  <si>
    <t>14.9+/-.2</t>
  </si>
  <si>
    <t>27.0+/-.2</t>
  </si>
  <si>
    <t>27+/-.2</t>
  </si>
  <si>
    <t>8.7 +/-.1</t>
  </si>
  <si>
    <t>8.8 +/-.1</t>
  </si>
  <si>
    <t>9.1 +/-.1</t>
  </si>
  <si>
    <t>12.4+/-.1</t>
  </si>
  <si>
    <t>12.6+/-.1</t>
  </si>
  <si>
    <t>13.4+/-.1</t>
  </si>
  <si>
    <t>13.3+/-.1</t>
  </si>
  <si>
    <t>12.2+/-.1</t>
  </si>
  <si>
    <t>13.1+/-.1</t>
  </si>
  <si>
    <t>13.0+/-.1</t>
  </si>
  <si>
    <t>12.3+/-.1</t>
  </si>
  <si>
    <t>12.5+/-.1</t>
  </si>
  <si>
    <t>13.2+/-.1</t>
  </si>
  <si>
    <t>6.0+/-.1</t>
  </si>
  <si>
    <t>6.1+/-.1</t>
  </si>
  <si>
    <t>5.5+/-.1</t>
  </si>
  <si>
    <t>1.0+/- 1</t>
  </si>
  <si>
    <t xml:space="preserve"> </t>
  </si>
  <si>
    <t>1.2+/- 1</t>
  </si>
  <si>
    <t>2.5+/- 1</t>
  </si>
  <si>
    <t>5.5+/-2</t>
  </si>
  <si>
    <t>5.8+/-2</t>
  </si>
  <si>
    <t>7.5+/-2</t>
  </si>
  <si>
    <t>Jessica says we have very little weeping</t>
  </si>
  <si>
    <t>Bubble Cap Data</t>
  </si>
  <si>
    <t>Group 14</t>
  </si>
  <si>
    <t>1/2/00 at 9:00 am</t>
  </si>
  <si>
    <t>Uncertainty</t>
  </si>
  <si>
    <t>P above</t>
  </si>
  <si>
    <t>P below</t>
  </si>
  <si>
    <t>P1</t>
  </si>
  <si>
    <t>P2</t>
  </si>
  <si>
    <t>P3</t>
  </si>
  <si>
    <t>P4</t>
  </si>
  <si>
    <t>P5</t>
  </si>
  <si>
    <t>Patm</t>
  </si>
  <si>
    <t>how</t>
  </si>
  <si>
    <t>hli</t>
  </si>
  <si>
    <t>Vol. Air Flow Rate m3/s</t>
  </si>
  <si>
    <t>Water Rotameter Reading</t>
  </si>
  <si>
    <t>Volumetric Water Flow Rate (L/min)</t>
  </si>
  <si>
    <t>Group #3</t>
  </si>
  <si>
    <t>All readings are stable except for P5 due to water accumulation in the tube.</t>
  </si>
  <si>
    <t>Group #5</t>
  </si>
  <si>
    <t>---</t>
  </si>
  <si>
    <t xml:space="preserve">Weeping was present throughout the experiment in every reading. </t>
  </si>
  <si>
    <t>A mistake was made while calculating the linear air flow rate.  Group #5 was suspossed to run the experiment at a linear air flow</t>
  </si>
  <si>
    <r>
      <t>rate of 0.24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/s.  Instead we ran the experiment at ~14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/s.  Please note the difference when comparing results.</t>
    </r>
  </si>
  <si>
    <t>The experiment was performed on Feburary 3, 2000 at 8:00am.</t>
  </si>
  <si>
    <t>Volumetric Air Flow Rate (m3/s)</t>
  </si>
  <si>
    <t>There was minor weeping</t>
  </si>
  <si>
    <t>There was fluctuation in the water levels upon taking the readings.</t>
  </si>
  <si>
    <t xml:space="preserve">Column was severely weeping.    </t>
  </si>
  <si>
    <t>Group 13</t>
  </si>
  <si>
    <t xml:space="preserve">stable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</si>
</sst>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20">
    <font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i/>
      <vertAlign val="subscript"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b/>
      <i/>
      <sz val="24"/>
      <color indexed="53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sz val="14"/>
      <color indexed="17"/>
      <name val="Arial"/>
      <family val="2"/>
    </font>
    <font>
      <sz val="14"/>
      <color indexed="53"/>
      <name val="Arial"/>
      <family val="2"/>
    </font>
    <font>
      <sz val="14"/>
      <color indexed="5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9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6" fontId="0" fillId="0" borderId="5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Alignment="1">
      <alignment/>
    </xf>
    <xf numFmtId="0" fontId="0" fillId="0" borderId="19" xfId="0" applyBorder="1" applyAlignment="1" quotePrefix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28575</xdr:rowOff>
    </xdr:from>
    <xdr:to>
      <xdr:col>0</xdr:col>
      <xdr:colOff>2857500</xdr:colOff>
      <xdr:row>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66700" y="409575"/>
          <a:ext cx="259080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GROUP #9</a:t>
          </a:r>
        </a:p>
      </xdr:txBody>
    </xdr:sp>
    <xdr:clientData/>
  </xdr:twoCellAnchor>
  <xdr:twoCellAnchor>
    <xdr:from>
      <xdr:col>0</xdr:col>
      <xdr:colOff>590550</xdr:colOff>
      <xdr:row>21</xdr:row>
      <xdr:rowOff>200025</xdr:rowOff>
    </xdr:from>
    <xdr:to>
      <xdr:col>1</xdr:col>
      <xdr:colOff>1028700</xdr:colOff>
      <xdr:row>27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0550" y="5172075"/>
          <a:ext cx="3381375" cy="12954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The system seemed to remain relatively stable throughout the experiment. The pressures did not flucuate much at all after a few minutes. We observed a lot of weeping on the sieve trays, especially at the highest flow rate.  The bubble cap tray did not weep at all.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7" width="10.28125" style="0" bestFit="1" customWidth="1"/>
  </cols>
  <sheetData>
    <row r="1" ht="12.75">
      <c r="A1" s="1" t="s">
        <v>21</v>
      </c>
    </row>
    <row r="2" ht="12.75">
      <c r="A2" s="14" t="s">
        <v>22</v>
      </c>
    </row>
    <row r="3" ht="12.75">
      <c r="A3" s="13"/>
    </row>
    <row r="5" spans="2:7" ht="12.75">
      <c r="B5" s="84" t="s">
        <v>5</v>
      </c>
      <c r="C5" s="85"/>
      <c r="D5" s="84" t="s">
        <v>6</v>
      </c>
      <c r="E5" s="85"/>
      <c r="F5" s="86" t="s">
        <v>7</v>
      </c>
      <c r="G5" s="85"/>
    </row>
    <row r="6" spans="2:7" ht="13.5" thickBot="1">
      <c r="B6" s="3" t="s">
        <v>18</v>
      </c>
      <c r="C6" s="5" t="s">
        <v>19</v>
      </c>
      <c r="D6" s="4" t="s">
        <v>18</v>
      </c>
      <c r="E6" s="5" t="s">
        <v>19</v>
      </c>
      <c r="F6" s="4" t="s">
        <v>18</v>
      </c>
      <c r="G6" s="5" t="s">
        <v>19</v>
      </c>
    </row>
    <row r="7" spans="1:7" ht="13.5" thickTop="1">
      <c r="A7" s="6" t="s">
        <v>1</v>
      </c>
      <c r="B7" s="7">
        <v>1.033</v>
      </c>
      <c r="C7" s="7">
        <v>1.033</v>
      </c>
      <c r="D7" s="7">
        <v>1.033</v>
      </c>
      <c r="E7" s="7">
        <v>1.033</v>
      </c>
      <c r="F7" s="7">
        <v>1.033</v>
      </c>
      <c r="G7" s="15">
        <v>1.033</v>
      </c>
    </row>
    <row r="8" spans="1:7" ht="12.75">
      <c r="A8" s="6" t="s">
        <v>20</v>
      </c>
      <c r="B8" s="7">
        <v>1.02</v>
      </c>
      <c r="C8" s="8">
        <v>1.03</v>
      </c>
      <c r="D8" s="9">
        <v>1.02</v>
      </c>
      <c r="E8" s="8">
        <v>1.04</v>
      </c>
      <c r="F8" s="9">
        <v>1.08</v>
      </c>
      <c r="G8" s="8">
        <v>1.1</v>
      </c>
    </row>
    <row r="9" spans="1:7" ht="14.25">
      <c r="A9" s="6" t="s">
        <v>2</v>
      </c>
      <c r="B9" s="7">
        <v>0.08</v>
      </c>
      <c r="C9" s="8">
        <v>0.08</v>
      </c>
      <c r="D9" s="9">
        <v>0.08</v>
      </c>
      <c r="E9" s="8">
        <v>0.08</v>
      </c>
      <c r="F9" s="9">
        <v>0.08</v>
      </c>
      <c r="G9" s="8">
        <v>0.08</v>
      </c>
    </row>
    <row r="10" spans="1:7" ht="12.75">
      <c r="A10" s="6" t="s">
        <v>3</v>
      </c>
      <c r="B10" s="7">
        <v>12</v>
      </c>
      <c r="C10" s="8">
        <v>12</v>
      </c>
      <c r="D10" s="9">
        <v>15</v>
      </c>
      <c r="E10" s="8">
        <v>15</v>
      </c>
      <c r="F10" s="9">
        <v>27</v>
      </c>
      <c r="G10" s="8">
        <v>27</v>
      </c>
    </row>
    <row r="11" spans="1:7" ht="12.75">
      <c r="A11" s="6" t="s">
        <v>4</v>
      </c>
      <c r="B11" s="7">
        <v>22.4</v>
      </c>
      <c r="C11" s="8">
        <v>22.4</v>
      </c>
      <c r="D11" s="9">
        <v>27.1</v>
      </c>
      <c r="E11" s="8">
        <v>27.1</v>
      </c>
      <c r="F11" s="9">
        <v>49.3</v>
      </c>
      <c r="G11" s="8">
        <v>49.3</v>
      </c>
    </row>
    <row r="12" spans="1:7" ht="12.75">
      <c r="A12" s="6" t="s">
        <v>17</v>
      </c>
      <c r="B12" s="7">
        <v>9.2</v>
      </c>
      <c r="C12" s="8">
        <v>7.7</v>
      </c>
      <c r="D12" s="9">
        <v>7.8</v>
      </c>
      <c r="E12" s="8">
        <v>7.7</v>
      </c>
      <c r="F12" s="9">
        <v>7.7</v>
      </c>
      <c r="G12" s="8">
        <v>7.8</v>
      </c>
    </row>
    <row r="13" spans="1:7" ht="12.75">
      <c r="A13" s="6" t="s">
        <v>16</v>
      </c>
      <c r="B13" s="7">
        <v>10.9</v>
      </c>
      <c r="C13" s="8">
        <v>11</v>
      </c>
      <c r="D13" s="9">
        <v>11.5</v>
      </c>
      <c r="E13" s="8">
        <v>11.5</v>
      </c>
      <c r="F13" s="9">
        <v>12</v>
      </c>
      <c r="G13" s="8">
        <v>12</v>
      </c>
    </row>
    <row r="14" spans="1:7" ht="15.75">
      <c r="A14" s="6" t="s">
        <v>15</v>
      </c>
      <c r="B14" s="7">
        <v>10.86</v>
      </c>
      <c r="C14" s="8">
        <v>10.9</v>
      </c>
      <c r="D14" s="9">
        <v>11.3</v>
      </c>
      <c r="E14" s="8">
        <v>11.3</v>
      </c>
      <c r="F14" s="9">
        <v>11.85</v>
      </c>
      <c r="G14" s="8">
        <v>11.8</v>
      </c>
    </row>
    <row r="15" spans="1:7" ht="15.75">
      <c r="A15" s="6" t="s">
        <v>14</v>
      </c>
      <c r="B15" s="7">
        <v>10.86</v>
      </c>
      <c r="C15" s="8">
        <v>10.9</v>
      </c>
      <c r="D15" s="9">
        <v>11.35</v>
      </c>
      <c r="E15" s="8">
        <v>11.35</v>
      </c>
      <c r="F15" s="9">
        <v>11.85</v>
      </c>
      <c r="G15" s="8">
        <v>11.85</v>
      </c>
    </row>
    <row r="16" spans="1:7" ht="15.75">
      <c r="A16" s="6" t="s">
        <v>13</v>
      </c>
      <c r="B16" s="7">
        <v>10.86</v>
      </c>
      <c r="C16" s="8">
        <v>10.9</v>
      </c>
      <c r="D16" s="9">
        <v>11.35</v>
      </c>
      <c r="E16" s="8">
        <v>11.35</v>
      </c>
      <c r="F16" s="9">
        <v>11.85</v>
      </c>
      <c r="G16" s="8">
        <v>11.85</v>
      </c>
    </row>
    <row r="17" spans="1:7" ht="15.75">
      <c r="A17" s="6" t="s">
        <v>12</v>
      </c>
      <c r="B17" s="7">
        <v>10.86</v>
      </c>
      <c r="C17" s="8">
        <v>10.9</v>
      </c>
      <c r="D17" s="9">
        <v>11.35</v>
      </c>
      <c r="E17" s="8">
        <v>11.35</v>
      </c>
      <c r="F17" s="9">
        <v>11.85</v>
      </c>
      <c r="G17" s="8">
        <v>11.85</v>
      </c>
    </row>
    <row r="18" spans="1:7" ht="15.75">
      <c r="A18" s="6" t="s">
        <v>11</v>
      </c>
      <c r="B18" s="7">
        <v>10.86</v>
      </c>
      <c r="C18" s="8">
        <v>10.9</v>
      </c>
      <c r="D18" s="9">
        <v>11.35</v>
      </c>
      <c r="E18" s="8">
        <v>11.35</v>
      </c>
      <c r="F18" s="9">
        <v>11.85</v>
      </c>
      <c r="G18" s="8">
        <v>11.85</v>
      </c>
    </row>
    <row r="19" spans="1:7" ht="15.75">
      <c r="A19" s="6" t="s">
        <v>10</v>
      </c>
      <c r="B19" s="7">
        <v>5</v>
      </c>
      <c r="C19" s="8">
        <v>5</v>
      </c>
      <c r="D19" s="9">
        <v>4.8</v>
      </c>
      <c r="E19" s="8">
        <v>4.8</v>
      </c>
      <c r="F19" s="9">
        <v>4.6</v>
      </c>
      <c r="G19" s="8">
        <v>4.6</v>
      </c>
    </row>
    <row r="20" spans="1:7" ht="15.75">
      <c r="A20" s="6" t="s">
        <v>9</v>
      </c>
      <c r="B20" s="7">
        <v>0.4</v>
      </c>
      <c r="C20" s="8">
        <v>0.4</v>
      </c>
      <c r="D20" s="9">
        <v>0.5</v>
      </c>
      <c r="E20" s="8">
        <v>0.5</v>
      </c>
      <c r="F20" s="9">
        <v>0.8</v>
      </c>
      <c r="G20" s="8">
        <v>0.8</v>
      </c>
    </row>
    <row r="21" spans="1:7" ht="15.75">
      <c r="A21" s="6" t="s">
        <v>8</v>
      </c>
      <c r="B21" s="10">
        <v>6</v>
      </c>
      <c r="C21" s="11">
        <v>6</v>
      </c>
      <c r="D21" s="12">
        <v>7</v>
      </c>
      <c r="E21" s="11">
        <v>7</v>
      </c>
      <c r="F21" s="12">
        <v>7.2</v>
      </c>
      <c r="G21" s="11">
        <v>7.3</v>
      </c>
    </row>
    <row r="22" spans="1:7" ht="12.75">
      <c r="A22" s="2"/>
      <c r="B22" s="6"/>
      <c r="C22" s="6"/>
      <c r="D22" s="6"/>
      <c r="E22" s="6"/>
      <c r="F22" s="6"/>
      <c r="G22" s="6"/>
    </row>
    <row r="24" ht="12.75">
      <c r="A24" t="s">
        <v>0</v>
      </c>
    </row>
    <row r="25" ht="12.75">
      <c r="A25" t="s">
        <v>116</v>
      </c>
    </row>
  </sheetData>
  <mergeCells count="3">
    <mergeCell ref="B5:C5"/>
    <mergeCell ref="D5:E5"/>
    <mergeCell ref="F5:G5"/>
  </mergeCells>
  <printOptions gridLines="1"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J18" sqref="J18"/>
    </sheetView>
  </sheetViews>
  <sheetFormatPr defaultColWidth="9.140625" defaultRowHeight="12.75"/>
  <cols>
    <col min="1" max="1" width="30.7109375" style="0" bestFit="1" customWidth="1"/>
    <col min="2" max="7" width="10.28125" style="0" bestFit="1" customWidth="1"/>
  </cols>
  <sheetData>
    <row r="1" ht="12.75">
      <c r="A1" s="1" t="s">
        <v>23</v>
      </c>
    </row>
    <row r="3" spans="2:7" ht="12.75">
      <c r="B3" s="87" t="s">
        <v>5</v>
      </c>
      <c r="C3" s="88"/>
      <c r="D3" s="87" t="s">
        <v>6</v>
      </c>
      <c r="E3" s="88"/>
      <c r="F3" s="89" t="s">
        <v>7</v>
      </c>
      <c r="G3" s="88"/>
    </row>
    <row r="4" spans="2:7" ht="13.5" thickBot="1">
      <c r="B4" s="3" t="s">
        <v>18</v>
      </c>
      <c r="C4" s="5" t="s">
        <v>19</v>
      </c>
      <c r="D4" s="4" t="s">
        <v>18</v>
      </c>
      <c r="E4" s="5" t="s">
        <v>19</v>
      </c>
      <c r="F4" s="4" t="s">
        <v>18</v>
      </c>
      <c r="G4" s="5" t="s">
        <v>19</v>
      </c>
    </row>
    <row r="5" spans="1:7" ht="13.5" thickTop="1">
      <c r="A5" s="2" t="s">
        <v>1</v>
      </c>
      <c r="B5" s="16">
        <v>2.07</v>
      </c>
      <c r="C5" s="17">
        <v>2.06</v>
      </c>
      <c r="D5">
        <v>1.99</v>
      </c>
      <c r="E5" s="17">
        <v>2</v>
      </c>
      <c r="F5" s="18">
        <v>2</v>
      </c>
      <c r="G5" s="17">
        <v>2</v>
      </c>
    </row>
    <row r="6" spans="1:7" ht="14.25">
      <c r="A6" s="2" t="s">
        <v>2</v>
      </c>
      <c r="B6" s="16">
        <v>0.16</v>
      </c>
      <c r="C6" s="17">
        <v>0.16</v>
      </c>
      <c r="D6">
        <v>0.16</v>
      </c>
      <c r="E6" s="17">
        <v>0.16</v>
      </c>
      <c r="F6" s="18">
        <v>0.16</v>
      </c>
      <c r="G6" s="17">
        <v>0.16</v>
      </c>
    </row>
    <row r="7" spans="1:7" ht="12.75">
      <c r="A7" s="2" t="s">
        <v>3</v>
      </c>
      <c r="B7" s="16">
        <v>12</v>
      </c>
      <c r="C7" s="17">
        <v>12</v>
      </c>
      <c r="D7">
        <v>15</v>
      </c>
      <c r="E7" s="17">
        <v>15</v>
      </c>
      <c r="F7" s="18">
        <v>27</v>
      </c>
      <c r="G7" s="17">
        <v>27</v>
      </c>
    </row>
    <row r="8" spans="1:7" ht="12.75">
      <c r="A8" s="2" t="s">
        <v>4</v>
      </c>
      <c r="B8" s="16">
        <v>22.4</v>
      </c>
      <c r="C8" s="17">
        <v>11.9</v>
      </c>
      <c r="D8">
        <v>27</v>
      </c>
      <c r="E8" s="17">
        <v>27</v>
      </c>
      <c r="F8" s="18">
        <v>49.3</v>
      </c>
      <c r="G8" s="17">
        <v>49.3</v>
      </c>
    </row>
    <row r="9" spans="1:7" ht="12.75">
      <c r="A9" s="2" t="s">
        <v>17</v>
      </c>
      <c r="B9" s="16">
        <v>11.7</v>
      </c>
      <c r="C9" s="17">
        <v>13.8</v>
      </c>
      <c r="D9">
        <v>11.9</v>
      </c>
      <c r="E9" s="17">
        <v>11.9</v>
      </c>
      <c r="F9" s="18">
        <v>12</v>
      </c>
      <c r="G9" s="17">
        <v>12.2</v>
      </c>
    </row>
    <row r="10" spans="1:7" ht="12.75">
      <c r="A10" s="2" t="s">
        <v>16</v>
      </c>
      <c r="B10" s="16">
        <v>13.9</v>
      </c>
      <c r="C10" s="17">
        <v>13.4</v>
      </c>
      <c r="D10">
        <v>13.9</v>
      </c>
      <c r="E10" s="17">
        <v>13.9</v>
      </c>
      <c r="F10" s="18">
        <v>15</v>
      </c>
      <c r="G10" s="17">
        <v>15</v>
      </c>
    </row>
    <row r="11" spans="1:7" ht="15.75">
      <c r="A11" s="2" t="s">
        <v>15</v>
      </c>
      <c r="B11" s="16">
        <v>13.6</v>
      </c>
      <c r="C11" s="17">
        <v>13.5</v>
      </c>
      <c r="D11">
        <v>13.5</v>
      </c>
      <c r="E11" s="17">
        <v>13.5</v>
      </c>
      <c r="F11" s="18">
        <v>14.7</v>
      </c>
      <c r="G11" s="17">
        <v>14.7</v>
      </c>
    </row>
    <row r="12" spans="1:7" ht="15.75">
      <c r="A12" s="2" t="s">
        <v>14</v>
      </c>
      <c r="B12" s="16">
        <v>13.6</v>
      </c>
      <c r="C12" s="17">
        <v>13.5</v>
      </c>
      <c r="D12">
        <v>13.5</v>
      </c>
      <c r="E12" s="17">
        <v>13.5</v>
      </c>
      <c r="F12" s="18">
        <v>14.7</v>
      </c>
      <c r="G12" s="17">
        <v>14.8</v>
      </c>
    </row>
    <row r="13" spans="1:7" ht="15.75">
      <c r="A13" s="2" t="s">
        <v>13</v>
      </c>
      <c r="B13" s="16">
        <v>13.7</v>
      </c>
      <c r="C13" s="17">
        <v>13.5</v>
      </c>
      <c r="D13">
        <v>13.7</v>
      </c>
      <c r="E13" s="17">
        <v>13.8</v>
      </c>
      <c r="F13" s="18">
        <v>14.7</v>
      </c>
      <c r="G13" s="17">
        <v>13.9</v>
      </c>
    </row>
    <row r="14" spans="1:7" ht="15.75">
      <c r="A14" s="2" t="s">
        <v>12</v>
      </c>
      <c r="B14" s="16">
        <v>13.6</v>
      </c>
      <c r="C14" s="17">
        <v>13.5</v>
      </c>
      <c r="D14">
        <v>13.4</v>
      </c>
      <c r="E14" s="17">
        <v>13.4</v>
      </c>
      <c r="F14" s="18">
        <v>14.8</v>
      </c>
      <c r="G14" s="17">
        <v>14.8</v>
      </c>
    </row>
    <row r="15" spans="1:7" ht="15.75">
      <c r="A15" s="2" t="s">
        <v>11</v>
      </c>
      <c r="B15" s="16">
        <v>14.1</v>
      </c>
      <c r="C15" s="17">
        <v>13.5</v>
      </c>
      <c r="D15">
        <v>13.8</v>
      </c>
      <c r="E15" s="17">
        <v>13.9</v>
      </c>
      <c r="F15" s="18">
        <v>14</v>
      </c>
      <c r="G15" s="17">
        <v>14</v>
      </c>
    </row>
    <row r="16" spans="1:7" ht="15.75">
      <c r="A16" s="2" t="s">
        <v>10</v>
      </c>
      <c r="B16" s="16">
        <v>5.3</v>
      </c>
      <c r="C16" s="17">
        <v>5.4</v>
      </c>
      <c r="D16">
        <v>5.4</v>
      </c>
      <c r="E16" s="17">
        <v>5.3</v>
      </c>
      <c r="F16" s="18">
        <v>4.9</v>
      </c>
      <c r="G16" s="17">
        <v>5.1</v>
      </c>
    </row>
    <row r="17" spans="1:7" ht="15.75">
      <c r="A17" s="2" t="s">
        <v>9</v>
      </c>
      <c r="B17" s="16">
        <v>0.5</v>
      </c>
      <c r="C17" s="17">
        <v>0.5</v>
      </c>
      <c r="D17">
        <v>0.8</v>
      </c>
      <c r="E17" s="17">
        <v>0.8</v>
      </c>
      <c r="F17" s="18">
        <v>1.5</v>
      </c>
      <c r="G17" s="17">
        <v>1.5</v>
      </c>
    </row>
    <row r="18" spans="1:7" ht="15.75">
      <c r="A18" s="2" t="s">
        <v>8</v>
      </c>
      <c r="B18" s="19">
        <v>5.5</v>
      </c>
      <c r="C18" s="20">
        <v>5.5</v>
      </c>
      <c r="D18" s="21">
        <v>5.8</v>
      </c>
      <c r="E18" s="20">
        <v>5.8</v>
      </c>
      <c r="F18" s="21">
        <v>6.5</v>
      </c>
      <c r="G18" s="20">
        <v>6.5</v>
      </c>
    </row>
    <row r="19" ht="12.75">
      <c r="A19" s="2"/>
    </row>
    <row r="21" ht="12.75">
      <c r="A21" t="s">
        <v>0</v>
      </c>
    </row>
    <row r="22" ht="12.75">
      <c r="B22" t="s">
        <v>114</v>
      </c>
    </row>
    <row r="23" ht="12.75">
      <c r="B23" t="s">
        <v>115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bestFit="1" customWidth="1"/>
    <col min="2" max="7" width="10.28125" style="0" bestFit="1" customWidth="1"/>
  </cols>
  <sheetData>
    <row r="1" ht="12.75">
      <c r="A1" s="1" t="s">
        <v>23</v>
      </c>
    </row>
    <row r="3" spans="2:7" ht="12.75">
      <c r="B3" s="87" t="s">
        <v>5</v>
      </c>
      <c r="C3" s="88"/>
      <c r="D3" s="87" t="s">
        <v>6</v>
      </c>
      <c r="E3" s="88"/>
      <c r="F3" s="89" t="s">
        <v>7</v>
      </c>
      <c r="G3" s="88"/>
    </row>
    <row r="4" spans="2:7" ht="13.5" thickBot="1">
      <c r="B4" s="3" t="s">
        <v>18</v>
      </c>
      <c r="C4" s="5" t="s">
        <v>19</v>
      </c>
      <c r="D4" s="4" t="s">
        <v>18</v>
      </c>
      <c r="E4" s="5" t="s">
        <v>19</v>
      </c>
      <c r="F4" s="4" t="s">
        <v>18</v>
      </c>
      <c r="G4" s="5" t="s">
        <v>19</v>
      </c>
    </row>
    <row r="5" spans="1:7" ht="13.5" thickTop="1">
      <c r="A5" s="2" t="s">
        <v>1</v>
      </c>
      <c r="B5" s="16">
        <v>2.58</v>
      </c>
      <c r="C5" s="17">
        <v>2.58</v>
      </c>
      <c r="D5">
        <v>2.58</v>
      </c>
      <c r="E5" s="17">
        <v>2.58</v>
      </c>
      <c r="F5" s="18">
        <v>2.58</v>
      </c>
      <c r="G5" s="17">
        <v>2.58</v>
      </c>
    </row>
    <row r="6" spans="1:7" ht="14.25">
      <c r="A6" s="2" t="s">
        <v>2</v>
      </c>
      <c r="B6" s="16">
        <v>0.2</v>
      </c>
      <c r="C6" s="17">
        <v>0.2</v>
      </c>
      <c r="D6">
        <v>0.2</v>
      </c>
      <c r="E6" s="17">
        <v>0.2</v>
      </c>
      <c r="F6" s="18">
        <v>0.2</v>
      </c>
      <c r="G6" s="17">
        <v>0.2</v>
      </c>
    </row>
    <row r="7" spans="1:7" ht="12.75">
      <c r="A7" s="2" t="s">
        <v>3</v>
      </c>
      <c r="B7" s="16">
        <v>12</v>
      </c>
      <c r="C7" s="17">
        <v>12</v>
      </c>
      <c r="D7">
        <v>15</v>
      </c>
      <c r="E7" s="17">
        <v>15</v>
      </c>
      <c r="F7" s="18">
        <v>27</v>
      </c>
      <c r="G7" s="17">
        <v>27</v>
      </c>
    </row>
    <row r="8" spans="1:7" ht="12.75">
      <c r="A8" s="2" t="s">
        <v>4</v>
      </c>
      <c r="B8" s="16">
        <v>22.4</v>
      </c>
      <c r="C8" s="17">
        <v>22.4</v>
      </c>
      <c r="D8">
        <v>27</v>
      </c>
      <c r="E8" s="17">
        <v>27</v>
      </c>
      <c r="F8" s="18">
        <v>49.3</v>
      </c>
      <c r="G8" s="17">
        <v>49.3</v>
      </c>
    </row>
    <row r="9" spans="1:7" ht="12.75">
      <c r="A9" s="2" t="s">
        <v>17</v>
      </c>
      <c r="B9" s="16">
        <v>10</v>
      </c>
      <c r="C9" s="17">
        <v>11</v>
      </c>
      <c r="D9">
        <v>11.2</v>
      </c>
      <c r="E9" s="17">
        <v>11.3</v>
      </c>
      <c r="F9" s="18">
        <v>11.4</v>
      </c>
      <c r="G9" s="17">
        <v>11.4</v>
      </c>
    </row>
    <row r="10" spans="1:7" ht="12.75">
      <c r="A10" s="2" t="s">
        <v>16</v>
      </c>
      <c r="B10" s="16">
        <v>15</v>
      </c>
      <c r="C10" s="17">
        <v>14.9</v>
      </c>
      <c r="D10">
        <v>15.2</v>
      </c>
      <c r="E10" s="17">
        <v>15.1</v>
      </c>
      <c r="F10" s="18">
        <v>15.5</v>
      </c>
      <c r="G10" s="17">
        <v>15.6</v>
      </c>
    </row>
    <row r="11" spans="1:7" ht="15.75">
      <c r="A11" s="2" t="s">
        <v>15</v>
      </c>
      <c r="B11" s="16">
        <v>14.3</v>
      </c>
      <c r="C11" s="17">
        <v>14.2</v>
      </c>
      <c r="D11">
        <v>14.4</v>
      </c>
      <c r="E11" s="17">
        <v>14.3</v>
      </c>
      <c r="F11" s="18">
        <v>14.9</v>
      </c>
      <c r="G11" s="17">
        <v>14.8</v>
      </c>
    </row>
    <row r="12" spans="1:7" ht="15.75">
      <c r="A12" s="2" t="s">
        <v>14</v>
      </c>
      <c r="B12" s="16">
        <v>14.5</v>
      </c>
      <c r="C12" s="17">
        <v>14.4</v>
      </c>
      <c r="D12">
        <v>14.5</v>
      </c>
      <c r="E12" s="17">
        <v>14.2</v>
      </c>
      <c r="F12" s="18">
        <v>14.4</v>
      </c>
      <c r="G12" s="17">
        <v>14.2</v>
      </c>
    </row>
    <row r="13" spans="1:7" ht="15.75">
      <c r="A13" s="2" t="s">
        <v>13</v>
      </c>
      <c r="B13" s="16">
        <v>14.6</v>
      </c>
      <c r="C13" s="17">
        <v>14.5</v>
      </c>
      <c r="D13">
        <v>14.7</v>
      </c>
      <c r="E13" s="17">
        <v>14.6</v>
      </c>
      <c r="F13" s="18">
        <v>15</v>
      </c>
      <c r="G13" s="17">
        <v>15</v>
      </c>
    </row>
    <row r="14" spans="1:7" ht="15.75">
      <c r="A14" s="2" t="s">
        <v>12</v>
      </c>
      <c r="B14" s="16">
        <v>14.5</v>
      </c>
      <c r="C14" s="17">
        <v>14.5</v>
      </c>
      <c r="D14">
        <v>14.5</v>
      </c>
      <c r="E14" s="17">
        <v>14.6</v>
      </c>
      <c r="F14" s="18">
        <v>15</v>
      </c>
      <c r="G14" s="17">
        <v>15</v>
      </c>
    </row>
    <row r="15" spans="1:7" ht="15.75">
      <c r="A15" s="2" t="s">
        <v>11</v>
      </c>
      <c r="B15" s="16">
        <v>13.9</v>
      </c>
      <c r="C15" s="17">
        <v>13.9</v>
      </c>
      <c r="D15">
        <v>14</v>
      </c>
      <c r="E15" s="17">
        <v>14.1</v>
      </c>
      <c r="F15" s="18">
        <v>15.2</v>
      </c>
      <c r="G15" s="17">
        <v>15.2</v>
      </c>
    </row>
    <row r="16" spans="1:7" ht="15.75">
      <c r="A16" s="2" t="s">
        <v>10</v>
      </c>
      <c r="B16" s="16">
        <v>4.7</v>
      </c>
      <c r="C16" s="17">
        <v>4.7</v>
      </c>
      <c r="D16">
        <v>4.7</v>
      </c>
      <c r="E16" s="17">
        <v>4.7</v>
      </c>
      <c r="F16" s="18">
        <v>4.5</v>
      </c>
      <c r="G16" s="17">
        <v>4.5</v>
      </c>
    </row>
    <row r="17" spans="1:7" ht="15.75">
      <c r="A17" s="2" t="s">
        <v>9</v>
      </c>
      <c r="B17" s="16">
        <v>2.5</v>
      </c>
      <c r="C17" s="17">
        <v>2.1</v>
      </c>
      <c r="D17">
        <v>2.4</v>
      </c>
      <c r="E17" s="17">
        <v>2.5</v>
      </c>
      <c r="F17" s="18">
        <v>2.7</v>
      </c>
      <c r="G17" s="17">
        <v>2.9</v>
      </c>
    </row>
    <row r="18" spans="1:7" ht="15.75">
      <c r="A18" s="2" t="s">
        <v>8</v>
      </c>
      <c r="B18" s="19">
        <v>7</v>
      </c>
      <c r="C18" s="20">
        <v>7.3</v>
      </c>
      <c r="D18" s="21">
        <v>7.5</v>
      </c>
      <c r="E18" s="20">
        <v>7.7</v>
      </c>
      <c r="F18" s="21">
        <v>8.6</v>
      </c>
      <c r="G18" s="20">
        <v>9.5</v>
      </c>
    </row>
    <row r="19" ht="12.75">
      <c r="A19" s="2"/>
    </row>
    <row r="21" ht="12.75">
      <c r="A21" t="s">
        <v>0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bestFit="1" customWidth="1"/>
    <col min="2" max="7" width="10.28125" style="0" bestFit="1" customWidth="1"/>
  </cols>
  <sheetData>
    <row r="1" ht="12.75">
      <c r="A1" s="1" t="s">
        <v>23</v>
      </c>
    </row>
    <row r="3" spans="2:7" ht="12.75">
      <c r="B3" s="87" t="s">
        <v>5</v>
      </c>
      <c r="C3" s="88"/>
      <c r="D3" s="87" t="s">
        <v>6</v>
      </c>
      <c r="E3" s="88"/>
      <c r="F3" s="89" t="s">
        <v>7</v>
      </c>
      <c r="G3" s="88"/>
    </row>
    <row r="4" spans="2:7" ht="13.5" thickBot="1">
      <c r="B4" s="3" t="s">
        <v>18</v>
      </c>
      <c r="C4" s="5" t="s">
        <v>19</v>
      </c>
      <c r="D4" s="4" t="s">
        <v>18</v>
      </c>
      <c r="E4" s="5" t="s">
        <v>19</v>
      </c>
      <c r="F4" s="4" t="s">
        <v>18</v>
      </c>
      <c r="G4" s="5" t="s">
        <v>19</v>
      </c>
    </row>
    <row r="5" spans="1:7" ht="13.5" thickTop="1">
      <c r="A5" s="2" t="s">
        <v>1</v>
      </c>
      <c r="B5" s="16">
        <v>3.1</v>
      </c>
      <c r="C5" s="16">
        <v>3.1</v>
      </c>
      <c r="D5" s="16">
        <v>3.1</v>
      </c>
      <c r="E5" s="16">
        <v>3.1</v>
      </c>
      <c r="F5" s="16">
        <v>3.1</v>
      </c>
      <c r="G5" s="16">
        <v>3.1</v>
      </c>
    </row>
    <row r="6" spans="1:7" ht="14.25">
      <c r="A6" s="2" t="s">
        <v>2</v>
      </c>
      <c r="B6" s="16">
        <v>0.24</v>
      </c>
      <c r="C6" s="16">
        <v>0.24</v>
      </c>
      <c r="D6" s="16">
        <v>0.24</v>
      </c>
      <c r="E6" s="16">
        <v>0.24</v>
      </c>
      <c r="F6" s="16">
        <v>0.24</v>
      </c>
      <c r="G6" s="16">
        <v>0.24</v>
      </c>
    </row>
    <row r="7" spans="1:7" ht="12.75">
      <c r="A7" s="2" t="s">
        <v>3</v>
      </c>
      <c r="B7" s="16">
        <v>12</v>
      </c>
      <c r="C7" s="17">
        <v>12</v>
      </c>
      <c r="D7">
        <v>15</v>
      </c>
      <c r="E7" s="17">
        <v>15</v>
      </c>
      <c r="F7" s="18">
        <v>27</v>
      </c>
      <c r="G7" s="17">
        <v>27</v>
      </c>
    </row>
    <row r="8" spans="1:7" ht="12.75">
      <c r="A8" s="2" t="s">
        <v>4</v>
      </c>
      <c r="B8" s="16">
        <v>22.4</v>
      </c>
      <c r="C8" s="17">
        <v>22.4</v>
      </c>
      <c r="D8">
        <v>27</v>
      </c>
      <c r="E8" s="17">
        <v>27</v>
      </c>
      <c r="F8" s="18">
        <v>49.3</v>
      </c>
      <c r="G8" s="17">
        <v>49.3</v>
      </c>
    </row>
    <row r="9" spans="1:7" ht="12.75">
      <c r="A9" s="2" t="s">
        <v>17</v>
      </c>
      <c r="B9" s="16">
        <v>10</v>
      </c>
      <c r="C9" s="17">
        <v>10.4</v>
      </c>
      <c r="D9">
        <v>11.6</v>
      </c>
      <c r="E9" s="17">
        <v>11.9</v>
      </c>
      <c r="F9" s="18">
        <v>12.1</v>
      </c>
      <c r="G9" s="17">
        <v>12.1</v>
      </c>
    </row>
    <row r="10" spans="1:7" ht="12.75">
      <c r="A10" s="2" t="s">
        <v>16</v>
      </c>
      <c r="B10" s="16">
        <v>15.6</v>
      </c>
      <c r="C10" s="17">
        <v>15.8</v>
      </c>
      <c r="D10">
        <v>15.8</v>
      </c>
      <c r="E10" s="17">
        <v>15.8</v>
      </c>
      <c r="F10" s="18">
        <v>16.2</v>
      </c>
      <c r="G10" s="17">
        <v>16.2</v>
      </c>
    </row>
    <row r="11" spans="1:7" ht="15.75">
      <c r="A11" s="2" t="s">
        <v>15</v>
      </c>
      <c r="B11" s="16">
        <v>14.7</v>
      </c>
      <c r="C11" s="17">
        <v>14.8</v>
      </c>
      <c r="D11">
        <v>14.8</v>
      </c>
      <c r="E11" s="17">
        <v>14.8</v>
      </c>
      <c r="F11" s="18">
        <v>15.2</v>
      </c>
      <c r="G11" s="17">
        <v>15.2</v>
      </c>
    </row>
    <row r="12" spans="1:7" ht="15.75">
      <c r="A12" s="2" t="s">
        <v>14</v>
      </c>
      <c r="B12" s="16">
        <v>14.6</v>
      </c>
      <c r="C12" s="17">
        <v>14.8</v>
      </c>
      <c r="D12">
        <v>15</v>
      </c>
      <c r="E12" s="17">
        <v>15</v>
      </c>
      <c r="F12" s="18">
        <v>15</v>
      </c>
      <c r="G12" s="17">
        <v>15.2</v>
      </c>
    </row>
    <row r="13" spans="1:7" ht="15.75">
      <c r="A13" s="2" t="s">
        <v>13</v>
      </c>
      <c r="B13" s="16">
        <v>15</v>
      </c>
      <c r="C13" s="17">
        <v>15.2</v>
      </c>
      <c r="D13">
        <v>15.6</v>
      </c>
      <c r="E13" s="17">
        <v>15.6</v>
      </c>
      <c r="F13" s="18">
        <v>15.6</v>
      </c>
      <c r="G13" s="17">
        <v>15.7</v>
      </c>
    </row>
    <row r="14" spans="1:7" ht="15.75">
      <c r="A14" s="2" t="s">
        <v>12</v>
      </c>
      <c r="B14" s="16">
        <v>14.9</v>
      </c>
      <c r="C14" s="17">
        <v>15.2</v>
      </c>
      <c r="D14">
        <v>15.2</v>
      </c>
      <c r="E14" s="17">
        <v>15.1</v>
      </c>
      <c r="F14" s="18">
        <v>15.6</v>
      </c>
      <c r="G14" s="17">
        <v>15.6</v>
      </c>
    </row>
    <row r="15" spans="1:7" ht="15.75">
      <c r="A15" s="2" t="s">
        <v>11</v>
      </c>
      <c r="B15" s="16">
        <v>14.6</v>
      </c>
      <c r="C15" s="17">
        <v>14</v>
      </c>
      <c r="D15">
        <v>14.4</v>
      </c>
      <c r="E15" s="17">
        <v>14.1</v>
      </c>
      <c r="F15" s="18">
        <v>14.6</v>
      </c>
      <c r="G15" s="17">
        <v>14</v>
      </c>
    </row>
    <row r="16" spans="1:7" ht="15.75">
      <c r="A16" s="2" t="s">
        <v>10</v>
      </c>
      <c r="B16" s="16">
        <v>4.6</v>
      </c>
      <c r="C16" s="17">
        <v>4.6</v>
      </c>
      <c r="D16">
        <v>4.4</v>
      </c>
      <c r="E16" s="17">
        <v>4.4</v>
      </c>
      <c r="F16" s="18">
        <v>4.2</v>
      </c>
      <c r="G16" s="17">
        <v>4.2</v>
      </c>
    </row>
    <row r="17" spans="1:7" ht="15.75">
      <c r="A17" s="2" t="s">
        <v>9</v>
      </c>
      <c r="B17" s="16">
        <v>5</v>
      </c>
      <c r="C17" s="17">
        <v>5</v>
      </c>
      <c r="D17">
        <v>5.5</v>
      </c>
      <c r="E17" s="17">
        <v>5.75</v>
      </c>
      <c r="F17" s="18">
        <v>7</v>
      </c>
      <c r="G17" s="17">
        <v>7.25</v>
      </c>
    </row>
    <row r="18" spans="1:7" ht="15.75">
      <c r="A18" s="2" t="s">
        <v>8</v>
      </c>
      <c r="B18" s="19">
        <v>7</v>
      </c>
      <c r="C18" s="20">
        <v>7</v>
      </c>
      <c r="D18" s="21">
        <v>7.2</v>
      </c>
      <c r="E18" s="20">
        <v>8</v>
      </c>
      <c r="F18" s="21">
        <v>9</v>
      </c>
      <c r="G18" s="20">
        <v>9</v>
      </c>
    </row>
    <row r="19" ht="12.75">
      <c r="A19" s="2"/>
    </row>
    <row r="21" ht="12.75">
      <c r="A21" t="s">
        <v>0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bestFit="1" customWidth="1"/>
    <col min="2" max="7" width="10.28125" style="0" bestFit="1" customWidth="1"/>
  </cols>
  <sheetData>
    <row r="1" spans="1:3" ht="12.75">
      <c r="A1" s="1" t="s">
        <v>23</v>
      </c>
      <c r="B1" t="s">
        <v>117</v>
      </c>
      <c r="C1" s="97">
        <v>36560</v>
      </c>
    </row>
    <row r="3" spans="2:7" ht="12.75">
      <c r="B3" s="87" t="s">
        <v>5</v>
      </c>
      <c r="C3" s="88"/>
      <c r="D3" s="87" t="s">
        <v>6</v>
      </c>
      <c r="E3" s="88"/>
      <c r="F3" s="89" t="s">
        <v>7</v>
      </c>
      <c r="G3" s="88"/>
    </row>
    <row r="4" spans="2:7" ht="12.75">
      <c r="B4" s="16" t="s">
        <v>18</v>
      </c>
      <c r="C4" s="17" t="s">
        <v>19</v>
      </c>
      <c r="D4" s="18" t="s">
        <v>18</v>
      </c>
      <c r="E4" s="17" t="s">
        <v>19</v>
      </c>
      <c r="F4" s="18" t="s">
        <v>18</v>
      </c>
      <c r="G4" s="17" t="s">
        <v>19</v>
      </c>
    </row>
    <row r="5" spans="1:7" ht="12.75">
      <c r="A5" s="2" t="s">
        <v>1</v>
      </c>
      <c r="B5" s="98">
        <v>3.7</v>
      </c>
      <c r="C5" s="98">
        <v>3.7</v>
      </c>
      <c r="D5" s="98">
        <v>3.7</v>
      </c>
      <c r="E5" s="98">
        <v>3.7</v>
      </c>
      <c r="F5" s="98">
        <v>3.7</v>
      </c>
      <c r="G5" s="98">
        <v>3.7</v>
      </c>
    </row>
    <row r="6" spans="1:7" ht="14.25">
      <c r="A6" s="2" t="s">
        <v>2</v>
      </c>
      <c r="B6" s="98">
        <v>0.286</v>
      </c>
      <c r="C6" s="98">
        <v>0.286</v>
      </c>
      <c r="D6" s="98">
        <v>0.286</v>
      </c>
      <c r="E6" s="98">
        <v>0.286</v>
      </c>
      <c r="F6" s="98">
        <v>0.286</v>
      </c>
      <c r="G6" s="98">
        <v>0.286</v>
      </c>
    </row>
    <row r="7" spans="1:7" ht="12.75">
      <c r="A7" s="2" t="s">
        <v>3</v>
      </c>
      <c r="B7" s="98">
        <v>12</v>
      </c>
      <c r="C7" s="98">
        <v>12</v>
      </c>
      <c r="D7" s="98">
        <v>15</v>
      </c>
      <c r="E7" s="98">
        <v>15</v>
      </c>
      <c r="F7" s="98">
        <v>27</v>
      </c>
      <c r="G7" s="98">
        <v>27</v>
      </c>
    </row>
    <row r="8" spans="1:7" ht="12.75">
      <c r="A8" s="2" t="s">
        <v>4</v>
      </c>
      <c r="B8" s="98">
        <v>22.4</v>
      </c>
      <c r="C8" s="98">
        <v>22.4</v>
      </c>
      <c r="D8" s="98">
        <v>27</v>
      </c>
      <c r="E8" s="98">
        <v>27</v>
      </c>
      <c r="F8" s="98">
        <v>49.3</v>
      </c>
      <c r="G8" s="98">
        <v>49.3</v>
      </c>
    </row>
    <row r="9" spans="1:7" ht="12.75">
      <c r="A9" s="2" t="s">
        <v>17</v>
      </c>
      <c r="B9" s="98">
        <v>9.8</v>
      </c>
      <c r="C9" s="98">
        <v>9.8</v>
      </c>
      <c r="D9" s="98">
        <v>9.9</v>
      </c>
      <c r="E9" s="98">
        <v>9.9</v>
      </c>
      <c r="F9" s="98">
        <v>9.9</v>
      </c>
      <c r="G9" s="98">
        <v>9.9</v>
      </c>
    </row>
    <row r="10" spans="1:7" ht="12.75">
      <c r="A10" s="2" t="s">
        <v>16</v>
      </c>
      <c r="B10" s="98">
        <v>15.4</v>
      </c>
      <c r="C10" s="98">
        <v>15.4</v>
      </c>
      <c r="D10" s="98">
        <v>15.7</v>
      </c>
      <c r="E10" s="98">
        <v>15.7</v>
      </c>
      <c r="F10" s="98">
        <v>16.1</v>
      </c>
      <c r="G10" s="98">
        <v>16.1</v>
      </c>
    </row>
    <row r="11" spans="1:7" ht="15.75">
      <c r="A11" s="2" t="s">
        <v>15</v>
      </c>
      <c r="B11" s="98">
        <v>14.6</v>
      </c>
      <c r="C11" s="98">
        <v>14.6</v>
      </c>
      <c r="D11" s="98">
        <v>14.9</v>
      </c>
      <c r="E11" s="98">
        <v>14.8</v>
      </c>
      <c r="F11" s="98">
        <v>15.4</v>
      </c>
      <c r="G11" s="98">
        <v>15.3</v>
      </c>
    </row>
    <row r="12" spans="1:7" ht="15.75">
      <c r="A12" s="2" t="s">
        <v>14</v>
      </c>
      <c r="B12" s="98">
        <v>14.6</v>
      </c>
      <c r="C12" s="98">
        <v>14.6</v>
      </c>
      <c r="D12" s="98">
        <v>15.1</v>
      </c>
      <c r="E12" s="98">
        <v>15.1</v>
      </c>
      <c r="F12" s="98">
        <v>15.4</v>
      </c>
      <c r="G12" s="98">
        <v>15.3</v>
      </c>
    </row>
    <row r="13" spans="1:7" ht="15.75">
      <c r="A13" s="2" t="s">
        <v>13</v>
      </c>
      <c r="B13" s="98">
        <v>13.2</v>
      </c>
      <c r="C13" s="98">
        <v>13.2</v>
      </c>
      <c r="D13" s="98">
        <v>13.2</v>
      </c>
      <c r="E13" s="98">
        <v>13.2</v>
      </c>
      <c r="F13" s="98">
        <v>13.4</v>
      </c>
      <c r="G13" s="98">
        <v>13.4</v>
      </c>
    </row>
    <row r="14" spans="1:7" ht="15.75">
      <c r="A14" s="2" t="s">
        <v>12</v>
      </c>
      <c r="B14" s="98">
        <v>14.9</v>
      </c>
      <c r="C14" s="98">
        <v>14.9</v>
      </c>
      <c r="D14" s="98">
        <v>15.2</v>
      </c>
      <c r="E14" s="98">
        <v>15.1</v>
      </c>
      <c r="F14" s="98">
        <v>15.6</v>
      </c>
      <c r="G14" s="98">
        <v>15.6</v>
      </c>
    </row>
    <row r="15" spans="1:7" ht="15.75">
      <c r="A15" s="2" t="s">
        <v>11</v>
      </c>
      <c r="B15" s="98">
        <v>14.7</v>
      </c>
      <c r="C15" s="98">
        <v>14.8</v>
      </c>
      <c r="D15" s="98">
        <v>14.9</v>
      </c>
      <c r="E15" s="98">
        <v>15.2</v>
      </c>
      <c r="F15" s="98">
        <v>15.6</v>
      </c>
      <c r="G15" s="98">
        <v>15.6</v>
      </c>
    </row>
    <row r="16" spans="1:7" ht="15.75">
      <c r="A16" s="2" t="s">
        <v>10</v>
      </c>
      <c r="B16" s="98">
        <v>4.9</v>
      </c>
      <c r="C16" s="98">
        <v>4.9</v>
      </c>
      <c r="D16" s="98">
        <v>4.9</v>
      </c>
      <c r="E16" s="98">
        <v>4.9</v>
      </c>
      <c r="F16" s="98">
        <v>4.6</v>
      </c>
      <c r="G16" s="98">
        <v>4.6</v>
      </c>
    </row>
    <row r="17" spans="1:7" ht="15.75">
      <c r="A17" s="2" t="s">
        <v>9</v>
      </c>
      <c r="B17" s="98">
        <v>5</v>
      </c>
      <c r="C17" s="98">
        <v>5</v>
      </c>
      <c r="D17" s="98">
        <v>5.5</v>
      </c>
      <c r="E17" s="98">
        <v>5.5</v>
      </c>
      <c r="F17" s="98">
        <v>6</v>
      </c>
      <c r="G17" s="98">
        <v>6</v>
      </c>
    </row>
    <row r="18" spans="1:7" ht="15.75">
      <c r="A18" s="2" t="s">
        <v>8</v>
      </c>
      <c r="B18" s="98">
        <v>5.5</v>
      </c>
      <c r="C18" s="98">
        <v>5.5</v>
      </c>
      <c r="D18" s="98">
        <v>6</v>
      </c>
      <c r="E18" s="98">
        <v>6</v>
      </c>
      <c r="F18" s="98">
        <v>7</v>
      </c>
      <c r="G18" s="98">
        <v>7</v>
      </c>
    </row>
    <row r="19" ht="12.75">
      <c r="A19" s="2"/>
    </row>
    <row r="21" ht="12.75">
      <c r="A21" t="s">
        <v>0</v>
      </c>
    </row>
    <row r="22" ht="12.75">
      <c r="A22" t="s">
        <v>118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bestFit="1" customWidth="1"/>
    <col min="2" max="7" width="10.28125" style="0" bestFit="1" customWidth="1"/>
    <col min="8" max="8" width="10.421875" style="0" bestFit="1" customWidth="1"/>
  </cols>
  <sheetData>
    <row r="2" ht="12.75">
      <c r="A2" t="s">
        <v>88</v>
      </c>
    </row>
    <row r="3" spans="1:2" ht="12.75">
      <c r="A3" t="s">
        <v>89</v>
      </c>
      <c r="B3" t="s">
        <v>90</v>
      </c>
    </row>
    <row r="5" spans="2:8" ht="12.75">
      <c r="B5" s="96" t="s">
        <v>5</v>
      </c>
      <c r="C5" s="96"/>
      <c r="D5" s="96" t="s">
        <v>6</v>
      </c>
      <c r="E5" s="96"/>
      <c r="F5" s="96" t="s">
        <v>7</v>
      </c>
      <c r="G5" s="96"/>
      <c r="H5" t="s">
        <v>91</v>
      </c>
    </row>
    <row r="6" spans="2:7" ht="12.75">
      <c r="B6" t="s">
        <v>18</v>
      </c>
      <c r="C6" t="s">
        <v>19</v>
      </c>
      <c r="D6" t="s">
        <v>18</v>
      </c>
      <c r="E6" t="s">
        <v>19</v>
      </c>
      <c r="F6" t="s">
        <v>18</v>
      </c>
      <c r="G6" t="s">
        <v>19</v>
      </c>
    </row>
    <row r="7" spans="1:8" ht="12.75">
      <c r="A7" s="50" t="s">
        <v>1</v>
      </c>
      <c r="B7">
        <v>2.2</v>
      </c>
      <c r="C7">
        <v>2.2</v>
      </c>
      <c r="D7">
        <v>2.25</v>
      </c>
      <c r="E7">
        <v>2.3</v>
      </c>
      <c r="F7">
        <v>2.23</v>
      </c>
      <c r="G7">
        <v>2.25</v>
      </c>
      <c r="H7">
        <v>0.2</v>
      </c>
    </row>
    <row r="8" ht="12.75">
      <c r="A8" s="50" t="s">
        <v>102</v>
      </c>
    </row>
    <row r="9" spans="1:8" ht="12.75">
      <c r="A9" s="50" t="s">
        <v>103</v>
      </c>
      <c r="B9">
        <v>11.12</v>
      </c>
      <c r="C9">
        <v>10.9</v>
      </c>
      <c r="D9">
        <v>15.4</v>
      </c>
      <c r="E9">
        <v>14.8</v>
      </c>
      <c r="F9">
        <v>27.2</v>
      </c>
      <c r="G9">
        <v>26.9</v>
      </c>
      <c r="H9">
        <v>0.05</v>
      </c>
    </row>
    <row r="10" ht="12.75">
      <c r="A10" s="50" t="s">
        <v>104</v>
      </c>
    </row>
    <row r="11" spans="1:8" ht="12.75">
      <c r="A11" t="s">
        <v>92</v>
      </c>
      <c r="B11">
        <v>8.85</v>
      </c>
      <c r="C11">
        <v>8.9</v>
      </c>
      <c r="D11">
        <v>9</v>
      </c>
      <c r="E11">
        <v>9</v>
      </c>
      <c r="F11">
        <v>9.25</v>
      </c>
      <c r="G11">
        <v>9</v>
      </c>
      <c r="H11">
        <v>0.05</v>
      </c>
    </row>
    <row r="12" spans="1:8" ht="12.75">
      <c r="A12" t="s">
        <v>93</v>
      </c>
      <c r="B12">
        <v>13.33</v>
      </c>
      <c r="C12">
        <v>13.3</v>
      </c>
      <c r="D12">
        <v>13.53</v>
      </c>
      <c r="E12">
        <v>13.45</v>
      </c>
      <c r="F12">
        <v>14</v>
      </c>
      <c r="G12">
        <v>14</v>
      </c>
      <c r="H12">
        <v>0.05</v>
      </c>
    </row>
    <row r="13" spans="1:8" ht="12.75">
      <c r="A13" t="s">
        <v>94</v>
      </c>
      <c r="B13">
        <v>12.8</v>
      </c>
      <c r="C13">
        <v>12.8</v>
      </c>
      <c r="D13">
        <v>13</v>
      </c>
      <c r="E13">
        <v>12.9</v>
      </c>
      <c r="F13">
        <v>13.55</v>
      </c>
      <c r="G13">
        <v>13.5</v>
      </c>
      <c r="H13">
        <v>0.05</v>
      </c>
    </row>
    <row r="14" spans="1:8" ht="12.75">
      <c r="A14" t="s">
        <v>95</v>
      </c>
      <c r="B14">
        <v>12.9</v>
      </c>
      <c r="C14">
        <v>12.9</v>
      </c>
      <c r="D14">
        <v>13.1</v>
      </c>
      <c r="E14">
        <v>13</v>
      </c>
      <c r="F14">
        <v>13.6</v>
      </c>
      <c r="G14">
        <v>13.8</v>
      </c>
      <c r="H14">
        <v>0.05</v>
      </c>
    </row>
    <row r="15" spans="1:8" ht="12.75">
      <c r="A15" t="s">
        <v>96</v>
      </c>
      <c r="B15">
        <v>13</v>
      </c>
      <c r="C15">
        <v>12.95</v>
      </c>
      <c r="D15">
        <v>3.2</v>
      </c>
      <c r="E15">
        <v>13.1</v>
      </c>
      <c r="F15">
        <v>13.75</v>
      </c>
      <c r="G15">
        <v>13.75</v>
      </c>
      <c r="H15">
        <v>0.05</v>
      </c>
    </row>
    <row r="16" spans="1:8" ht="12.75">
      <c r="A16" t="s">
        <v>97</v>
      </c>
      <c r="B16">
        <v>13</v>
      </c>
      <c r="C16">
        <v>13</v>
      </c>
      <c r="D16">
        <v>12.85</v>
      </c>
      <c r="E16">
        <v>12.8</v>
      </c>
      <c r="F16">
        <v>13.6</v>
      </c>
      <c r="G16">
        <v>13.7</v>
      </c>
      <c r="H16">
        <v>0.05</v>
      </c>
    </row>
    <row r="17" spans="1:8" ht="12.75">
      <c r="A17" t="s">
        <v>98</v>
      </c>
      <c r="B17">
        <v>13</v>
      </c>
      <c r="C17">
        <v>13.1</v>
      </c>
      <c r="D17">
        <v>13.2</v>
      </c>
      <c r="E17">
        <v>13.2</v>
      </c>
      <c r="F17">
        <v>13.2</v>
      </c>
      <c r="G17">
        <v>13.2</v>
      </c>
      <c r="H17">
        <v>0.05</v>
      </c>
    </row>
    <row r="18" spans="1:8" ht="12.75">
      <c r="A18" t="s">
        <v>99</v>
      </c>
      <c r="B18">
        <v>4.65</v>
      </c>
      <c r="C18">
        <v>4.7</v>
      </c>
      <c r="D18">
        <v>4.6</v>
      </c>
      <c r="E18">
        <v>4.57</v>
      </c>
      <c r="F18">
        <v>4.3</v>
      </c>
      <c r="G18">
        <v>4.4</v>
      </c>
      <c r="H18">
        <v>0.05</v>
      </c>
    </row>
    <row r="19" spans="1:8" ht="12.75">
      <c r="A19" t="s">
        <v>100</v>
      </c>
      <c r="B19">
        <v>1.5</v>
      </c>
      <c r="C19">
        <v>1.5</v>
      </c>
      <c r="D19">
        <v>1.75</v>
      </c>
      <c r="E19">
        <v>1.75</v>
      </c>
      <c r="F19">
        <v>2.1</v>
      </c>
      <c r="G19">
        <v>2.25</v>
      </c>
      <c r="H19">
        <v>0.5</v>
      </c>
    </row>
    <row r="20" spans="1:8" ht="12.75">
      <c r="A20" t="s">
        <v>101</v>
      </c>
      <c r="B20">
        <v>6.5</v>
      </c>
      <c r="C20">
        <v>6.5</v>
      </c>
      <c r="D20">
        <v>7</v>
      </c>
      <c r="E20">
        <v>7</v>
      </c>
      <c r="F20">
        <v>8</v>
      </c>
      <c r="G20">
        <v>8</v>
      </c>
      <c r="H20">
        <v>0.5</v>
      </c>
    </row>
  </sheetData>
  <mergeCells count="3">
    <mergeCell ref="B5:C5"/>
    <mergeCell ref="D5:E5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1" sqref="H11"/>
    </sheetView>
  </sheetViews>
  <sheetFormatPr defaultColWidth="9.140625" defaultRowHeight="12.75"/>
  <cols>
    <col min="1" max="1" width="30.7109375" style="0" bestFit="1" customWidth="1"/>
    <col min="2" max="7" width="10.28125" style="0" bestFit="1" customWidth="1"/>
  </cols>
  <sheetData>
    <row r="1" ht="12.75">
      <c r="A1" t="s">
        <v>52</v>
      </c>
    </row>
    <row r="2" ht="12.75">
      <c r="A2" t="s">
        <v>53</v>
      </c>
    </row>
    <row r="4" ht="12.75">
      <c r="A4" s="1" t="s">
        <v>23</v>
      </c>
    </row>
    <row r="6" spans="2:7" ht="12.75">
      <c r="B6" s="87" t="s">
        <v>5</v>
      </c>
      <c r="C6" s="88"/>
      <c r="D6" s="87" t="s">
        <v>6</v>
      </c>
      <c r="E6" s="88"/>
      <c r="F6" s="89" t="s">
        <v>7</v>
      </c>
      <c r="G6" s="88"/>
    </row>
    <row r="7" spans="2:7" ht="13.5" thickBot="1">
      <c r="B7" s="3" t="s">
        <v>18</v>
      </c>
      <c r="C7" s="5" t="s">
        <v>19</v>
      </c>
      <c r="D7" s="4" t="s">
        <v>18</v>
      </c>
      <c r="E7" s="5" t="s">
        <v>19</v>
      </c>
      <c r="F7" s="4" t="s">
        <v>18</v>
      </c>
      <c r="G7" s="5" t="s">
        <v>19</v>
      </c>
    </row>
    <row r="8" spans="1:7" ht="13.5" thickTop="1">
      <c r="A8" s="2" t="s">
        <v>1</v>
      </c>
      <c r="B8" s="16" t="s">
        <v>54</v>
      </c>
      <c r="C8" s="16" t="s">
        <v>55</v>
      </c>
      <c r="D8" s="16" t="s">
        <v>56</v>
      </c>
      <c r="E8" s="16" t="s">
        <v>55</v>
      </c>
      <c r="F8" s="16" t="s">
        <v>57</v>
      </c>
      <c r="G8" s="16" t="s">
        <v>58</v>
      </c>
    </row>
    <row r="9" spans="1:7" ht="14.25">
      <c r="A9" s="2" t="s">
        <v>2</v>
      </c>
      <c r="B9" s="16">
        <v>0.12</v>
      </c>
      <c r="C9" s="16">
        <v>0.1185</v>
      </c>
      <c r="D9" s="16">
        <v>0.1169</v>
      </c>
      <c r="E9" s="16">
        <v>0.1185</v>
      </c>
      <c r="F9" s="18">
        <v>0.1208</v>
      </c>
      <c r="G9" s="17">
        <v>0.1216</v>
      </c>
    </row>
    <row r="10" spans="1:7" ht="12.75">
      <c r="A10" s="2" t="s">
        <v>3</v>
      </c>
      <c r="B10" s="16" t="s">
        <v>59</v>
      </c>
      <c r="C10" s="16" t="s">
        <v>59</v>
      </c>
      <c r="D10" t="s">
        <v>60</v>
      </c>
      <c r="E10" t="s">
        <v>61</v>
      </c>
      <c r="F10" s="18" t="s">
        <v>62</v>
      </c>
      <c r="G10" s="18" t="s">
        <v>63</v>
      </c>
    </row>
    <row r="11" spans="1:7" ht="12.75">
      <c r="A11" s="2" t="s">
        <v>4</v>
      </c>
      <c r="B11" s="16">
        <v>22.4</v>
      </c>
      <c r="C11" s="17">
        <v>22.4</v>
      </c>
      <c r="D11">
        <v>27</v>
      </c>
      <c r="E11">
        <v>27</v>
      </c>
      <c r="F11" s="18">
        <v>49.3</v>
      </c>
      <c r="G11" s="18">
        <v>49.3</v>
      </c>
    </row>
    <row r="12" spans="1:7" ht="12.75">
      <c r="A12" s="2" t="s">
        <v>17</v>
      </c>
      <c r="B12" s="16" t="s">
        <v>64</v>
      </c>
      <c r="C12" s="16" t="s">
        <v>64</v>
      </c>
      <c r="D12" s="16" t="s">
        <v>65</v>
      </c>
      <c r="E12" s="16" t="s">
        <v>65</v>
      </c>
      <c r="F12" s="16" t="s">
        <v>66</v>
      </c>
      <c r="G12" s="16" t="s">
        <v>66</v>
      </c>
    </row>
    <row r="13" spans="1:7" ht="12.75">
      <c r="A13" s="2" t="s">
        <v>16</v>
      </c>
      <c r="B13" s="16" t="s">
        <v>67</v>
      </c>
      <c r="C13" s="16" t="s">
        <v>67</v>
      </c>
      <c r="D13" s="16" t="s">
        <v>68</v>
      </c>
      <c r="E13" s="16" t="s">
        <v>68</v>
      </c>
      <c r="F13" s="16" t="s">
        <v>69</v>
      </c>
      <c r="G13" s="16" t="s">
        <v>70</v>
      </c>
    </row>
    <row r="14" spans="1:7" ht="15.75">
      <c r="A14" s="2" t="s">
        <v>15</v>
      </c>
      <c r="B14" s="16" t="s">
        <v>71</v>
      </c>
      <c r="C14" s="16" t="s">
        <v>71</v>
      </c>
      <c r="D14" s="16" t="s">
        <v>67</v>
      </c>
      <c r="E14" s="16" t="s">
        <v>67</v>
      </c>
      <c r="F14" s="16" t="s">
        <v>72</v>
      </c>
      <c r="G14" s="16" t="s">
        <v>73</v>
      </c>
    </row>
    <row r="15" spans="1:7" ht="15.75">
      <c r="A15" s="2" t="s">
        <v>14</v>
      </c>
      <c r="B15" s="16" t="s">
        <v>71</v>
      </c>
      <c r="C15" s="16" t="s">
        <v>71</v>
      </c>
      <c r="D15" s="16" t="s">
        <v>67</v>
      </c>
      <c r="E15" s="16" t="s">
        <v>67</v>
      </c>
      <c r="F15" s="16" t="s">
        <v>72</v>
      </c>
      <c r="G15" s="16" t="s">
        <v>72</v>
      </c>
    </row>
    <row r="16" spans="1:7" ht="15.75">
      <c r="A16" s="2" t="s">
        <v>13</v>
      </c>
      <c r="B16" s="16" t="s">
        <v>74</v>
      </c>
      <c r="C16" s="16" t="s">
        <v>74</v>
      </c>
      <c r="D16" s="16" t="s">
        <v>67</v>
      </c>
      <c r="E16" s="16" t="s">
        <v>75</v>
      </c>
      <c r="F16" s="16" t="s">
        <v>68</v>
      </c>
      <c r="G16" s="16" t="s">
        <v>68</v>
      </c>
    </row>
    <row r="17" spans="1:7" ht="15.75">
      <c r="A17" s="2" t="s">
        <v>12</v>
      </c>
      <c r="B17" s="16" t="s">
        <v>74</v>
      </c>
      <c r="C17" s="16" t="s">
        <v>74</v>
      </c>
      <c r="D17" s="16" t="s">
        <v>75</v>
      </c>
      <c r="E17" s="16" t="s">
        <v>67</v>
      </c>
      <c r="F17" s="16" t="s">
        <v>76</v>
      </c>
      <c r="G17" s="16" t="s">
        <v>76</v>
      </c>
    </row>
    <row r="18" spans="1:7" ht="15.75">
      <c r="A18" s="2" t="s">
        <v>11</v>
      </c>
      <c r="B18" s="16" t="s">
        <v>74</v>
      </c>
      <c r="C18" s="16" t="s">
        <v>67</v>
      </c>
      <c r="D18" s="16" t="s">
        <v>75</v>
      </c>
      <c r="E18" s="16" t="s">
        <v>75</v>
      </c>
      <c r="F18" s="16" t="s">
        <v>76</v>
      </c>
      <c r="G18" s="16" t="s">
        <v>76</v>
      </c>
    </row>
    <row r="19" spans="1:7" ht="15.75">
      <c r="A19" s="2" t="s">
        <v>10</v>
      </c>
      <c r="B19" s="16" t="s">
        <v>77</v>
      </c>
      <c r="C19" s="16" t="s">
        <v>77</v>
      </c>
      <c r="D19" s="16" t="s">
        <v>78</v>
      </c>
      <c r="E19" s="16" t="s">
        <v>78</v>
      </c>
      <c r="F19" s="16" t="s">
        <v>79</v>
      </c>
      <c r="G19" s="16" t="s">
        <v>79</v>
      </c>
    </row>
    <row r="20" spans="1:7" ht="15.75">
      <c r="A20" s="2" t="s">
        <v>9</v>
      </c>
      <c r="B20" s="16"/>
      <c r="C20" t="s">
        <v>80</v>
      </c>
      <c r="D20" t="s">
        <v>81</v>
      </c>
      <c r="E20" t="s">
        <v>82</v>
      </c>
      <c r="F20" t="s">
        <v>81</v>
      </c>
      <c r="G20" t="s">
        <v>83</v>
      </c>
    </row>
    <row r="21" spans="1:7" ht="15.75">
      <c r="A21" s="2" t="s">
        <v>8</v>
      </c>
      <c r="B21" s="19"/>
      <c r="C21" t="s">
        <v>84</v>
      </c>
      <c r="D21" t="s">
        <v>81</v>
      </c>
      <c r="E21" t="s">
        <v>85</v>
      </c>
      <c r="F21" t="s">
        <v>81</v>
      </c>
      <c r="G21" t="s">
        <v>86</v>
      </c>
    </row>
    <row r="22" ht="12.75">
      <c r="A22" s="2"/>
    </row>
    <row r="24" ht="12.75">
      <c r="A24" t="s">
        <v>0</v>
      </c>
    </row>
    <row r="25" ht="12.75">
      <c r="A25" t="s">
        <v>87</v>
      </c>
    </row>
  </sheetData>
  <mergeCells count="3">
    <mergeCell ref="B6:C6"/>
    <mergeCell ref="D6:E6"/>
    <mergeCell ref="F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bestFit="1" customWidth="1"/>
    <col min="2" max="7" width="10.28125" style="0" bestFit="1" customWidth="1"/>
  </cols>
  <sheetData>
    <row r="1" ht="12.75">
      <c r="A1" t="s">
        <v>105</v>
      </c>
    </row>
    <row r="2" spans="2:7" ht="12.75">
      <c r="B2" s="87" t="s">
        <v>5</v>
      </c>
      <c r="C2" s="88"/>
      <c r="D2" s="87" t="s">
        <v>6</v>
      </c>
      <c r="E2" s="88"/>
      <c r="F2" s="89" t="s">
        <v>7</v>
      </c>
      <c r="G2" s="88"/>
    </row>
    <row r="3" spans="2:7" ht="12.75">
      <c r="B3" s="16" t="s">
        <v>18</v>
      </c>
      <c r="C3" s="17" t="s">
        <v>19</v>
      </c>
      <c r="D3" s="18" t="s">
        <v>18</v>
      </c>
      <c r="E3" s="17" t="s">
        <v>19</v>
      </c>
      <c r="F3" s="18" t="s">
        <v>18</v>
      </c>
      <c r="G3" s="17" t="s">
        <v>19</v>
      </c>
    </row>
    <row r="4" spans="1:7" ht="12.75">
      <c r="A4" s="2" t="s">
        <v>1</v>
      </c>
      <c r="B4" s="48">
        <v>2.09</v>
      </c>
      <c r="C4" s="49">
        <v>2.1</v>
      </c>
      <c r="D4" s="48">
        <v>2.07</v>
      </c>
      <c r="E4" s="49">
        <v>2.11</v>
      </c>
      <c r="F4" s="48">
        <v>2.02</v>
      </c>
      <c r="G4" s="49">
        <v>2.03</v>
      </c>
    </row>
    <row r="5" spans="1:7" ht="14.25">
      <c r="A5" s="2" t="s">
        <v>2</v>
      </c>
      <c r="B5" s="51">
        <f aca="true" t="shared" si="0" ref="B5:G5">B4*((1/4)*3.14*(0.314^2))</f>
        <v>0.1617615274</v>
      </c>
      <c r="C5" s="52">
        <f t="shared" si="0"/>
        <v>0.162535506</v>
      </c>
      <c r="D5" s="51">
        <f t="shared" si="0"/>
        <v>0.1602135702</v>
      </c>
      <c r="E5" s="52">
        <f t="shared" si="0"/>
        <v>0.1633094846</v>
      </c>
      <c r="F5" s="51">
        <f t="shared" si="0"/>
        <v>0.1563436772</v>
      </c>
      <c r="G5" s="52">
        <f t="shared" si="0"/>
        <v>0.15711765579999998</v>
      </c>
    </row>
    <row r="6" spans="1:7" ht="12.75">
      <c r="A6" s="2" t="s">
        <v>3</v>
      </c>
      <c r="B6" s="53">
        <v>12</v>
      </c>
      <c r="C6" s="54">
        <v>12</v>
      </c>
      <c r="D6" s="53">
        <v>15</v>
      </c>
      <c r="E6" s="54">
        <v>15</v>
      </c>
      <c r="F6" s="53">
        <v>27</v>
      </c>
      <c r="G6" s="54">
        <v>27</v>
      </c>
    </row>
    <row r="7" spans="1:7" ht="12.75">
      <c r="A7" s="2" t="s">
        <v>4</v>
      </c>
      <c r="B7" s="53">
        <v>22.4</v>
      </c>
      <c r="C7" s="54">
        <v>22.4</v>
      </c>
      <c r="D7" s="53">
        <v>27</v>
      </c>
      <c r="E7" s="54">
        <v>27</v>
      </c>
      <c r="F7" s="53">
        <v>49.3</v>
      </c>
      <c r="G7" s="54">
        <v>49.3</v>
      </c>
    </row>
    <row r="8" spans="1:7" ht="12.75">
      <c r="A8" s="2" t="s">
        <v>17</v>
      </c>
      <c r="B8" s="53">
        <v>9.5</v>
      </c>
      <c r="C8" s="54">
        <v>9.5</v>
      </c>
      <c r="D8" s="53">
        <v>9.6</v>
      </c>
      <c r="E8" s="54">
        <v>9.6</v>
      </c>
      <c r="F8" s="53">
        <v>9.9</v>
      </c>
      <c r="G8" s="54">
        <v>10</v>
      </c>
    </row>
    <row r="9" spans="1:7" ht="12.75">
      <c r="A9" s="2" t="s">
        <v>16</v>
      </c>
      <c r="B9" s="53">
        <v>13.9</v>
      </c>
      <c r="C9" s="54">
        <v>13.9</v>
      </c>
      <c r="D9" s="53">
        <v>14.1</v>
      </c>
      <c r="E9" s="54">
        <v>14.1</v>
      </c>
      <c r="F9" s="53">
        <v>14.6</v>
      </c>
      <c r="G9" s="54">
        <v>14.6</v>
      </c>
    </row>
    <row r="10" spans="1:7" ht="15.75">
      <c r="A10" s="2" t="s">
        <v>15</v>
      </c>
      <c r="B10" s="53">
        <v>13.5</v>
      </c>
      <c r="C10" s="54">
        <v>13.5</v>
      </c>
      <c r="D10" s="53">
        <v>13.6</v>
      </c>
      <c r="E10" s="54">
        <v>13.6</v>
      </c>
      <c r="F10" s="53">
        <v>14.1</v>
      </c>
      <c r="G10" s="54">
        <v>14.2</v>
      </c>
    </row>
    <row r="11" spans="1:7" ht="15.75">
      <c r="A11" s="2" t="s">
        <v>14</v>
      </c>
      <c r="B11" s="53">
        <v>13.6</v>
      </c>
      <c r="C11" s="54">
        <v>13.6</v>
      </c>
      <c r="D11" s="53">
        <v>13.8</v>
      </c>
      <c r="E11" s="54">
        <v>13.8</v>
      </c>
      <c r="F11" s="53">
        <v>14.3</v>
      </c>
      <c r="G11" s="54">
        <v>14.3</v>
      </c>
    </row>
    <row r="12" spans="1:7" ht="15.75">
      <c r="A12" s="2" t="s">
        <v>13</v>
      </c>
      <c r="B12" s="53">
        <v>13.6</v>
      </c>
      <c r="C12" s="54">
        <v>13.6</v>
      </c>
      <c r="D12" s="53">
        <v>13.7</v>
      </c>
      <c r="E12" s="54">
        <v>13.7</v>
      </c>
      <c r="F12" s="53">
        <v>14.4</v>
      </c>
      <c r="G12" s="54">
        <v>14.3</v>
      </c>
    </row>
    <row r="13" spans="1:7" ht="15.75">
      <c r="A13" s="2" t="s">
        <v>12</v>
      </c>
      <c r="B13" s="53">
        <v>13.6</v>
      </c>
      <c r="C13" s="54">
        <v>13.6</v>
      </c>
      <c r="D13" s="53">
        <v>13.7</v>
      </c>
      <c r="E13" s="54">
        <v>13.7</v>
      </c>
      <c r="F13" s="53">
        <v>14.2</v>
      </c>
      <c r="G13" s="54">
        <v>14.1</v>
      </c>
    </row>
    <row r="14" spans="1:7" ht="15.75">
      <c r="A14" s="2" t="s">
        <v>11</v>
      </c>
      <c r="B14" s="53">
        <v>13</v>
      </c>
      <c r="C14" s="54">
        <v>13</v>
      </c>
      <c r="D14" s="53">
        <v>13.2</v>
      </c>
      <c r="E14" s="54">
        <v>13.2</v>
      </c>
      <c r="F14" s="53">
        <v>13.4</v>
      </c>
      <c r="G14" s="54">
        <v>13.5</v>
      </c>
    </row>
    <row r="15" spans="1:7" ht="15.75">
      <c r="A15" s="2" t="s">
        <v>10</v>
      </c>
      <c r="B15" s="53">
        <v>5.3</v>
      </c>
      <c r="C15" s="54">
        <v>5.3</v>
      </c>
      <c r="D15" s="53">
        <v>5.3</v>
      </c>
      <c r="E15" s="54">
        <v>5.3</v>
      </c>
      <c r="F15" s="53">
        <v>4.9</v>
      </c>
      <c r="G15" s="54">
        <v>4.9</v>
      </c>
    </row>
    <row r="16" spans="1:7" ht="15.75">
      <c r="A16" s="2" t="s">
        <v>9</v>
      </c>
      <c r="B16" s="53">
        <v>0.7</v>
      </c>
      <c r="C16" s="54">
        <v>0.7</v>
      </c>
      <c r="D16" s="55">
        <v>1</v>
      </c>
      <c r="E16" s="56">
        <v>1</v>
      </c>
      <c r="F16" s="7">
        <v>1.75</v>
      </c>
      <c r="G16" s="54">
        <v>1.75</v>
      </c>
    </row>
    <row r="17" spans="1:7" ht="15.75">
      <c r="A17" s="2" t="s">
        <v>8</v>
      </c>
      <c r="B17" s="57">
        <v>7.2</v>
      </c>
      <c r="C17" s="58">
        <v>7.2</v>
      </c>
      <c r="D17" s="57">
        <v>7.5</v>
      </c>
      <c r="E17" s="58">
        <v>7.5</v>
      </c>
      <c r="F17" s="57">
        <v>8.5</v>
      </c>
      <c r="G17" s="58">
        <v>8.5</v>
      </c>
    </row>
    <row r="18" ht="12.75">
      <c r="A18" s="2"/>
    </row>
    <row r="20" spans="1:2" ht="12.75">
      <c r="A20" t="s">
        <v>0</v>
      </c>
      <c r="B20" t="s">
        <v>106</v>
      </c>
    </row>
  </sheetData>
  <mergeCells count="3"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27" sqref="B27"/>
    </sheetView>
  </sheetViews>
  <sheetFormatPr defaultColWidth="9.140625" defaultRowHeight="12.75"/>
  <cols>
    <col min="1" max="1" width="28.140625" style="0" bestFit="1" customWidth="1"/>
    <col min="3" max="8" width="10.28125" style="0" bestFit="1" customWidth="1"/>
  </cols>
  <sheetData>
    <row r="1" spans="1:2" ht="15" thickBot="1">
      <c r="A1" s="30"/>
      <c r="B1" s="31"/>
    </row>
    <row r="2" spans="1:9" ht="12.75">
      <c r="A2" s="31"/>
      <c r="B2" s="31"/>
      <c r="C2" s="32" t="s">
        <v>5</v>
      </c>
      <c r="D2" s="33"/>
      <c r="E2" s="33" t="s">
        <v>6</v>
      </c>
      <c r="F2" s="33"/>
      <c r="G2" s="33" t="s">
        <v>7</v>
      </c>
      <c r="H2" s="34"/>
      <c r="I2" s="6"/>
    </row>
    <row r="3" spans="1:9" ht="13.5" thickBot="1">
      <c r="A3" s="31"/>
      <c r="B3" s="31"/>
      <c r="C3" s="35" t="s">
        <v>18</v>
      </c>
      <c r="D3" s="36" t="s">
        <v>19</v>
      </c>
      <c r="E3" s="36" t="s">
        <v>18</v>
      </c>
      <c r="F3" s="36" t="s">
        <v>19</v>
      </c>
      <c r="G3" s="36" t="s">
        <v>18</v>
      </c>
      <c r="H3" s="37" t="s">
        <v>19</v>
      </c>
      <c r="I3" s="38"/>
    </row>
    <row r="4" spans="1:9" ht="13.5" thickTop="1">
      <c r="A4" s="31" t="s">
        <v>1</v>
      </c>
      <c r="B4" s="31"/>
      <c r="C4" s="39">
        <v>2.56</v>
      </c>
      <c r="D4" s="40">
        <v>2.52</v>
      </c>
      <c r="E4" s="40">
        <v>2.51</v>
      </c>
      <c r="F4" s="40">
        <v>2.42</v>
      </c>
      <c r="G4" s="40">
        <v>2.43</v>
      </c>
      <c r="H4" s="41">
        <v>2.6</v>
      </c>
      <c r="I4" s="6"/>
    </row>
    <row r="5" spans="1:9" ht="15.75">
      <c r="A5" s="31" t="s">
        <v>43</v>
      </c>
      <c r="B5" s="31"/>
      <c r="C5" s="42"/>
      <c r="D5" s="43"/>
      <c r="E5" s="43"/>
      <c r="F5" s="43"/>
      <c r="G5" s="43"/>
      <c r="H5" s="44"/>
      <c r="I5" s="6"/>
    </row>
    <row r="6" spans="1:8" ht="12.75">
      <c r="A6" s="31" t="s">
        <v>3</v>
      </c>
      <c r="B6" s="31"/>
      <c r="C6" s="42">
        <v>11.9</v>
      </c>
      <c r="D6" s="43">
        <v>11.75</v>
      </c>
      <c r="E6" s="43">
        <v>14.7</v>
      </c>
      <c r="F6" s="43">
        <v>14.7</v>
      </c>
      <c r="G6" s="43">
        <v>26.8</v>
      </c>
      <c r="H6" s="44">
        <v>26.9</v>
      </c>
    </row>
    <row r="7" spans="1:8" ht="12.75">
      <c r="A7" s="31" t="s">
        <v>4</v>
      </c>
      <c r="B7" s="31"/>
      <c r="C7" s="42"/>
      <c r="D7" s="43"/>
      <c r="E7" s="43"/>
      <c r="F7" s="43"/>
      <c r="G7" s="43"/>
      <c r="H7" s="44"/>
    </row>
    <row r="8" spans="1:8" ht="12.75">
      <c r="A8" s="31" t="s">
        <v>17</v>
      </c>
      <c r="B8" s="31"/>
      <c r="C8" s="42">
        <v>9.4</v>
      </c>
      <c r="D8" s="43">
        <v>9.4</v>
      </c>
      <c r="E8" s="43">
        <v>9.5</v>
      </c>
      <c r="F8" s="43">
        <v>9.5</v>
      </c>
      <c r="G8" s="43">
        <v>9.8</v>
      </c>
      <c r="H8" s="44">
        <v>9.8</v>
      </c>
    </row>
    <row r="9" spans="1:8" ht="12.75">
      <c r="A9" s="31" t="s">
        <v>16</v>
      </c>
      <c r="B9" s="31"/>
      <c r="C9" s="42">
        <v>14.2</v>
      </c>
      <c r="D9" s="43">
        <v>14.3</v>
      </c>
      <c r="E9" s="43">
        <v>14.4</v>
      </c>
      <c r="F9" s="43">
        <v>14.4</v>
      </c>
      <c r="G9" s="43">
        <v>15</v>
      </c>
      <c r="H9" s="44">
        <v>15</v>
      </c>
    </row>
    <row r="10" spans="1:8" ht="14.25">
      <c r="A10" s="31" t="s">
        <v>44</v>
      </c>
      <c r="B10" s="31"/>
      <c r="C10" s="42">
        <v>13.8</v>
      </c>
      <c r="D10" s="43">
        <v>13.7</v>
      </c>
      <c r="E10" s="43">
        <v>13.8</v>
      </c>
      <c r="F10" s="43">
        <v>13.9</v>
      </c>
      <c r="G10" s="43">
        <v>14.4</v>
      </c>
      <c r="H10" s="44">
        <v>14.5</v>
      </c>
    </row>
    <row r="11" spans="1:8" ht="14.25">
      <c r="A11" s="31" t="s">
        <v>45</v>
      </c>
      <c r="B11" s="31"/>
      <c r="C11" s="42">
        <v>13.4</v>
      </c>
      <c r="D11" s="43">
        <v>13.8</v>
      </c>
      <c r="E11" s="43">
        <v>13.8</v>
      </c>
      <c r="F11" s="43">
        <v>13.8</v>
      </c>
      <c r="G11" s="43">
        <v>14.4</v>
      </c>
      <c r="H11" s="44">
        <v>14</v>
      </c>
    </row>
    <row r="12" spans="1:8" ht="14.25">
      <c r="A12" s="31" t="s">
        <v>46</v>
      </c>
      <c r="B12" s="31"/>
      <c r="C12" s="42">
        <v>13.9</v>
      </c>
      <c r="D12" s="43">
        <v>13.9</v>
      </c>
      <c r="E12" s="43">
        <v>14</v>
      </c>
      <c r="F12" s="43">
        <v>14</v>
      </c>
      <c r="G12" s="43">
        <v>14.7</v>
      </c>
      <c r="H12" s="44">
        <v>14.7</v>
      </c>
    </row>
    <row r="13" spans="1:8" ht="14.25">
      <c r="A13" s="31" t="s">
        <v>47</v>
      </c>
      <c r="B13" s="31"/>
      <c r="C13" s="42">
        <v>13.8</v>
      </c>
      <c r="D13" s="43">
        <v>13.8</v>
      </c>
      <c r="E13" s="43">
        <v>14</v>
      </c>
      <c r="F13" s="43">
        <v>14</v>
      </c>
      <c r="G13" s="43">
        <v>14.6</v>
      </c>
      <c r="H13" s="44">
        <v>14.6</v>
      </c>
    </row>
    <row r="14" spans="1:8" ht="14.25">
      <c r="A14" s="31" t="s">
        <v>48</v>
      </c>
      <c r="B14" s="31"/>
      <c r="C14" s="42">
        <v>13.6</v>
      </c>
      <c r="D14" s="43">
        <v>13.5</v>
      </c>
      <c r="E14" s="43">
        <v>13.2</v>
      </c>
      <c r="F14" s="43">
        <v>13.2</v>
      </c>
      <c r="G14" s="43">
        <v>13</v>
      </c>
      <c r="H14" s="44">
        <v>12.8</v>
      </c>
    </row>
    <row r="15" spans="1:8" ht="14.25">
      <c r="A15" s="31" t="s">
        <v>49</v>
      </c>
      <c r="B15" s="31"/>
      <c r="C15" s="42">
        <v>5.1</v>
      </c>
      <c r="D15" s="43">
        <v>5.1</v>
      </c>
      <c r="E15" s="43">
        <v>5</v>
      </c>
      <c r="F15" s="43">
        <v>5</v>
      </c>
      <c r="G15" s="43">
        <v>14.8</v>
      </c>
      <c r="H15" s="44">
        <v>4.8</v>
      </c>
    </row>
    <row r="16" spans="1:8" ht="14.25">
      <c r="A16" s="31" t="s">
        <v>50</v>
      </c>
      <c r="B16" s="31"/>
      <c r="C16" s="42">
        <v>4</v>
      </c>
      <c r="D16" s="43">
        <v>4.6</v>
      </c>
      <c r="E16" s="43">
        <v>5.25</v>
      </c>
      <c r="F16" s="43">
        <v>5.25</v>
      </c>
      <c r="G16" s="43">
        <v>5.5</v>
      </c>
      <c r="H16" s="44">
        <v>5.5</v>
      </c>
    </row>
    <row r="17" spans="1:8" ht="15" thickBot="1">
      <c r="A17" s="31" t="s">
        <v>51</v>
      </c>
      <c r="B17" s="31"/>
      <c r="C17" s="45">
        <v>5.5</v>
      </c>
      <c r="D17" s="46">
        <v>5.5</v>
      </c>
      <c r="E17" s="46">
        <v>5.5</v>
      </c>
      <c r="F17" s="46">
        <v>5.7</v>
      </c>
      <c r="G17" s="46">
        <v>6.5</v>
      </c>
      <c r="H17" s="47">
        <v>6.5</v>
      </c>
    </row>
    <row r="18" spans="1:2" ht="12.75">
      <c r="A18" s="31"/>
      <c r="B18" s="31"/>
    </row>
    <row r="19" spans="1:2" ht="12.75">
      <c r="A19" s="31" t="s">
        <v>0</v>
      </c>
      <c r="B19" s="31"/>
    </row>
    <row r="20" spans="1:2" ht="12.75">
      <c r="A20" s="31"/>
      <c r="B20" s="3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bestFit="1" customWidth="1"/>
    <col min="2" max="2" width="11.28125" style="0" bestFit="1" customWidth="1"/>
    <col min="3" max="7" width="10.28125" style="0" bestFit="1" customWidth="1"/>
  </cols>
  <sheetData>
    <row r="1" spans="1:2" ht="15.75">
      <c r="A1" s="1" t="s">
        <v>23</v>
      </c>
      <c r="B1" s="59" t="s">
        <v>107</v>
      </c>
    </row>
    <row r="3" spans="2:7" ht="12.75">
      <c r="B3" s="87" t="s">
        <v>5</v>
      </c>
      <c r="C3" s="88"/>
      <c r="D3" s="87" t="s">
        <v>6</v>
      </c>
      <c r="E3" s="88"/>
      <c r="F3" s="89" t="s">
        <v>7</v>
      </c>
      <c r="G3" s="88"/>
    </row>
    <row r="4" spans="2:7" ht="12.75">
      <c r="B4" s="16" t="s">
        <v>18</v>
      </c>
      <c r="C4" s="17" t="s">
        <v>19</v>
      </c>
      <c r="D4" s="18" t="s">
        <v>18</v>
      </c>
      <c r="E4" s="17" t="s">
        <v>19</v>
      </c>
      <c r="F4" s="18" t="s">
        <v>18</v>
      </c>
      <c r="G4" s="17" t="s">
        <v>19</v>
      </c>
    </row>
    <row r="5" spans="1:7" ht="12.75">
      <c r="A5" s="2" t="s">
        <v>1</v>
      </c>
      <c r="B5" s="43">
        <v>1.83</v>
      </c>
      <c r="C5" s="43">
        <v>1.83</v>
      </c>
      <c r="D5" s="43">
        <v>1.83</v>
      </c>
      <c r="E5" s="43">
        <v>1.76</v>
      </c>
      <c r="F5" s="43">
        <v>1.86</v>
      </c>
      <c r="G5" s="43">
        <v>1.81</v>
      </c>
    </row>
    <row r="6" spans="1:7" ht="14.25">
      <c r="A6" s="2" t="s">
        <v>2</v>
      </c>
      <c r="B6" s="43">
        <f aca="true" t="shared" si="0" ref="B6:G6">+(B5*774.7)/10000</f>
        <v>0.14177010000000004</v>
      </c>
      <c r="C6" s="43">
        <f t="shared" si="0"/>
        <v>0.14177010000000004</v>
      </c>
      <c r="D6" s="43">
        <f t="shared" si="0"/>
        <v>0.14177010000000004</v>
      </c>
      <c r="E6" s="43">
        <f t="shared" si="0"/>
        <v>0.1363472</v>
      </c>
      <c r="F6" s="43">
        <f t="shared" si="0"/>
        <v>0.14409420000000003</v>
      </c>
      <c r="G6" s="43">
        <f t="shared" si="0"/>
        <v>0.1402207</v>
      </c>
    </row>
    <row r="7" spans="1:7" ht="12.75">
      <c r="A7" s="2" t="s">
        <v>3</v>
      </c>
      <c r="B7" s="43">
        <v>12</v>
      </c>
      <c r="C7" s="43">
        <v>12</v>
      </c>
      <c r="D7" s="43">
        <v>15</v>
      </c>
      <c r="E7" s="43">
        <v>15</v>
      </c>
      <c r="F7" s="43">
        <v>27</v>
      </c>
      <c r="G7" s="43">
        <v>27</v>
      </c>
    </row>
    <row r="8" spans="1:7" ht="12.75">
      <c r="A8" s="2" t="s">
        <v>4</v>
      </c>
      <c r="B8" s="43">
        <v>22.4</v>
      </c>
      <c r="C8" s="43">
        <v>22.4</v>
      </c>
      <c r="D8" s="43">
        <v>27</v>
      </c>
      <c r="E8" s="43">
        <v>27</v>
      </c>
      <c r="F8" s="43">
        <v>49.3</v>
      </c>
      <c r="G8" s="43">
        <v>49.3</v>
      </c>
    </row>
    <row r="9" spans="1:7" ht="12.75">
      <c r="A9" s="2" t="s">
        <v>17</v>
      </c>
      <c r="B9" s="43">
        <f>9-5.6</f>
        <v>3.4000000000000004</v>
      </c>
      <c r="C9" s="43">
        <f>9-5.6</f>
        <v>3.4000000000000004</v>
      </c>
      <c r="D9" s="43">
        <f>9-5.6</f>
        <v>3.4000000000000004</v>
      </c>
      <c r="E9" s="43">
        <f>9.1-5.6</f>
        <v>3.5</v>
      </c>
      <c r="F9" s="43">
        <f>9.4-5.3</f>
        <v>4.1000000000000005</v>
      </c>
      <c r="G9" s="43">
        <f>9.5-5.3</f>
        <v>4.2</v>
      </c>
    </row>
    <row r="10" spans="1:7" ht="12.75">
      <c r="A10" s="2" t="s">
        <v>16</v>
      </c>
      <c r="B10" s="43">
        <f>12.9-5.6</f>
        <v>7.300000000000001</v>
      </c>
      <c r="C10" s="43">
        <f>12.9-5.6</f>
        <v>7.300000000000001</v>
      </c>
      <c r="D10" s="43">
        <f>13-5.6</f>
        <v>7.4</v>
      </c>
      <c r="E10" s="43">
        <f>13-5.6</f>
        <v>7.4</v>
      </c>
      <c r="F10" s="43">
        <f>13.6-5.3</f>
        <v>8.3</v>
      </c>
      <c r="G10" s="43">
        <f>13.5-5.3</f>
        <v>8.2</v>
      </c>
    </row>
    <row r="11" spans="1:7" ht="15.75">
      <c r="A11" s="2" t="s">
        <v>15</v>
      </c>
      <c r="B11" s="43">
        <f>12.7-5.6</f>
        <v>7.1</v>
      </c>
      <c r="C11" s="43">
        <f>12.7-5.6</f>
        <v>7.1</v>
      </c>
      <c r="D11" s="43">
        <f>12.8-5.6</f>
        <v>7.200000000000001</v>
      </c>
      <c r="E11" s="43">
        <f>12.7-5.6</f>
        <v>7.1</v>
      </c>
      <c r="F11" s="43">
        <f>13.3-5.3</f>
        <v>8</v>
      </c>
      <c r="G11" s="43">
        <f>13.2-5.3</f>
        <v>7.8999999999999995</v>
      </c>
    </row>
    <row r="12" spans="1:7" ht="15.75">
      <c r="A12" s="2" t="s">
        <v>14</v>
      </c>
      <c r="B12" s="43">
        <f>12.7-5.6</f>
        <v>7.1</v>
      </c>
      <c r="C12" s="43">
        <f>12.7-5.6</f>
        <v>7.1</v>
      </c>
      <c r="D12" s="43">
        <f>12.8-5.6</f>
        <v>7.200000000000001</v>
      </c>
      <c r="E12" s="43">
        <f>12.8-5.6</f>
        <v>7.200000000000001</v>
      </c>
      <c r="F12" s="43">
        <f>13.4-5.3</f>
        <v>8.100000000000001</v>
      </c>
      <c r="G12" s="43">
        <v>8</v>
      </c>
    </row>
    <row r="13" spans="1:7" ht="15.75">
      <c r="A13" s="2" t="s">
        <v>13</v>
      </c>
      <c r="B13" s="43">
        <f>12.8-5.6</f>
        <v>7.200000000000001</v>
      </c>
      <c r="C13" s="43">
        <f>12.9-5.6</f>
        <v>7.300000000000001</v>
      </c>
      <c r="D13" s="43">
        <f>13-5.6</f>
        <v>7.4</v>
      </c>
      <c r="E13" s="43">
        <f>13.1-5.6</f>
        <v>7.5</v>
      </c>
      <c r="F13" s="43">
        <f>13.2-5.3</f>
        <v>7.8999999999999995</v>
      </c>
      <c r="G13" s="43">
        <f>13.3-5.3</f>
        <v>8</v>
      </c>
    </row>
    <row r="14" spans="1:7" ht="15.75">
      <c r="A14" s="2" t="s">
        <v>12</v>
      </c>
      <c r="B14" s="43">
        <f>12.9-5.6</f>
        <v>7.300000000000001</v>
      </c>
      <c r="C14" s="43">
        <f>12.7-5.6</f>
        <v>7.1</v>
      </c>
      <c r="D14" s="43">
        <f>12.8-5.6</f>
        <v>7.200000000000001</v>
      </c>
      <c r="E14" s="43">
        <f>12.8-5.6</f>
        <v>7.200000000000001</v>
      </c>
      <c r="F14" s="43">
        <f>13.4-5.3</f>
        <v>8.100000000000001</v>
      </c>
      <c r="G14" s="43">
        <f>13.4-5.3</f>
        <v>8.100000000000001</v>
      </c>
    </row>
    <row r="15" spans="1:7" ht="15.75">
      <c r="A15" s="2" t="s">
        <v>11</v>
      </c>
      <c r="B15" s="43">
        <f>12.8-5.6</f>
        <v>7.200000000000001</v>
      </c>
      <c r="C15" s="43">
        <f>12.7-5.6</f>
        <v>7.1</v>
      </c>
      <c r="D15" s="43">
        <f>12.9-5.6</f>
        <v>7.300000000000001</v>
      </c>
      <c r="E15" s="43">
        <f>13-5.6</f>
        <v>7.4</v>
      </c>
      <c r="F15" s="43">
        <f>13.1-5.3</f>
        <v>7.8</v>
      </c>
      <c r="G15" s="43">
        <f>13.2-5.3</f>
        <v>7.8999999999999995</v>
      </c>
    </row>
    <row r="16" spans="1:7" ht="15.75">
      <c r="A16" s="2" t="s">
        <v>10</v>
      </c>
      <c r="B16" s="43">
        <v>1</v>
      </c>
      <c r="C16" s="43">
        <v>1</v>
      </c>
      <c r="D16" s="43">
        <v>1</v>
      </c>
      <c r="E16" s="43">
        <v>1</v>
      </c>
      <c r="F16" s="43">
        <v>1</v>
      </c>
      <c r="G16" s="43">
        <v>1</v>
      </c>
    </row>
    <row r="17" spans="1:7" ht="15.75">
      <c r="A17" s="2" t="s">
        <v>9</v>
      </c>
      <c r="B17" s="60" t="s">
        <v>108</v>
      </c>
      <c r="C17" s="43">
        <v>2.5</v>
      </c>
      <c r="D17" s="60" t="s">
        <v>108</v>
      </c>
      <c r="E17" s="43">
        <f>7.25-4.5</f>
        <v>2.75</v>
      </c>
      <c r="F17" s="60" t="s">
        <v>108</v>
      </c>
      <c r="G17" s="43">
        <f>8-4.5</f>
        <v>3.5</v>
      </c>
    </row>
    <row r="18" spans="1:7" ht="15.75">
      <c r="A18" s="2" t="s">
        <v>8</v>
      </c>
      <c r="B18" s="60" t="s">
        <v>108</v>
      </c>
      <c r="C18" s="43">
        <v>5.5</v>
      </c>
      <c r="D18" s="60" t="s">
        <v>108</v>
      </c>
      <c r="E18" s="43">
        <v>5.5</v>
      </c>
      <c r="F18" s="60" t="s">
        <v>108</v>
      </c>
      <c r="G18" s="43">
        <v>6.5</v>
      </c>
    </row>
    <row r="19" ht="12.75">
      <c r="A19" s="2"/>
    </row>
    <row r="21" ht="12.75">
      <c r="A21" t="s">
        <v>0</v>
      </c>
    </row>
    <row r="22" ht="12.75">
      <c r="A22" t="s">
        <v>109</v>
      </c>
    </row>
    <row r="23" ht="12.75">
      <c r="A23" t="s">
        <v>110</v>
      </c>
    </row>
    <row r="24" ht="14.25">
      <c r="A24" t="s">
        <v>111</v>
      </c>
    </row>
    <row r="26" ht="12.75">
      <c r="A26" t="s">
        <v>112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I14" sqref="I14"/>
    </sheetView>
  </sheetViews>
  <sheetFormatPr defaultColWidth="9.140625" defaultRowHeight="12.75"/>
  <cols>
    <col min="1" max="1" width="30.7109375" style="0" bestFit="1" customWidth="1"/>
    <col min="2" max="7" width="10.28125" style="0" bestFit="1" customWidth="1"/>
  </cols>
  <sheetData>
    <row r="1" ht="12.75">
      <c r="A1" s="1" t="s">
        <v>23</v>
      </c>
    </row>
    <row r="2" ht="12.75">
      <c r="A2" s="22" t="s">
        <v>37</v>
      </c>
    </row>
    <row r="3" spans="2:7" ht="12.75">
      <c r="B3" s="87" t="s">
        <v>5</v>
      </c>
      <c r="C3" s="88"/>
      <c r="D3" s="87" t="s">
        <v>6</v>
      </c>
      <c r="E3" s="88"/>
      <c r="F3" s="89" t="s">
        <v>7</v>
      </c>
      <c r="G3" s="88"/>
    </row>
    <row r="4" spans="2:7" ht="13.5" thickBot="1">
      <c r="B4" s="3" t="s">
        <v>18</v>
      </c>
      <c r="C4" s="5" t="s">
        <v>19</v>
      </c>
      <c r="D4" s="4" t="s">
        <v>18</v>
      </c>
      <c r="E4" s="5" t="s">
        <v>19</v>
      </c>
      <c r="F4" s="4" t="s">
        <v>18</v>
      </c>
      <c r="G4" s="5" t="s">
        <v>19</v>
      </c>
    </row>
    <row r="5" spans="1:7" ht="13.5" thickTop="1">
      <c r="A5" s="2" t="s">
        <v>1</v>
      </c>
      <c r="B5" s="16">
        <v>3.6</v>
      </c>
      <c r="C5" s="16">
        <v>3.6</v>
      </c>
      <c r="D5" s="16">
        <v>3.6</v>
      </c>
      <c r="E5" s="16">
        <v>3.6</v>
      </c>
      <c r="F5" s="16">
        <v>3.6</v>
      </c>
      <c r="G5" s="16">
        <v>3.6</v>
      </c>
    </row>
    <row r="6" spans="1:7" ht="14.25">
      <c r="A6" s="2" t="s">
        <v>2</v>
      </c>
      <c r="B6" s="16">
        <v>0.28</v>
      </c>
      <c r="C6" s="16">
        <v>0.28</v>
      </c>
      <c r="D6" s="16">
        <v>0.28</v>
      </c>
      <c r="E6" s="16">
        <v>0.28</v>
      </c>
      <c r="F6" s="16">
        <v>0.28</v>
      </c>
      <c r="G6" s="16">
        <v>0.28</v>
      </c>
    </row>
    <row r="7" spans="1:7" ht="12.75">
      <c r="A7" s="2" t="s">
        <v>3</v>
      </c>
      <c r="B7" s="16">
        <v>12</v>
      </c>
      <c r="C7" s="16">
        <v>12</v>
      </c>
      <c r="D7">
        <v>15</v>
      </c>
      <c r="E7">
        <v>15</v>
      </c>
      <c r="F7" s="18">
        <v>27</v>
      </c>
      <c r="G7" s="17">
        <v>27</v>
      </c>
    </row>
    <row r="8" spans="1:7" ht="12.75">
      <c r="A8" s="2" t="s">
        <v>4</v>
      </c>
      <c r="B8" s="16">
        <v>22.4</v>
      </c>
      <c r="C8" s="16">
        <v>22.4</v>
      </c>
      <c r="D8">
        <v>27</v>
      </c>
      <c r="E8">
        <v>27</v>
      </c>
      <c r="F8" s="18">
        <v>49.1</v>
      </c>
      <c r="G8" s="17">
        <v>49.1</v>
      </c>
    </row>
    <row r="9" spans="1:7" ht="12.75">
      <c r="A9" s="2" t="s">
        <v>17</v>
      </c>
      <c r="B9" s="16">
        <v>10.7</v>
      </c>
      <c r="C9" s="17">
        <v>10.8</v>
      </c>
      <c r="D9" s="17">
        <v>13.2</v>
      </c>
      <c r="E9">
        <v>13.6</v>
      </c>
      <c r="F9" s="18">
        <v>13.9</v>
      </c>
      <c r="G9" s="17">
        <v>14</v>
      </c>
    </row>
    <row r="10" spans="1:7" ht="12.75">
      <c r="A10" s="2" t="s">
        <v>16</v>
      </c>
      <c r="B10" s="16">
        <v>17.4</v>
      </c>
      <c r="C10" s="17">
        <v>17.4</v>
      </c>
      <c r="D10" s="17">
        <v>17.2</v>
      </c>
      <c r="E10">
        <v>17.2</v>
      </c>
      <c r="F10" s="18">
        <v>17.6</v>
      </c>
      <c r="G10" s="17">
        <v>17.6</v>
      </c>
    </row>
    <row r="11" spans="1:7" ht="15.75">
      <c r="A11" s="2" t="s">
        <v>15</v>
      </c>
      <c r="B11" s="16">
        <v>15.8</v>
      </c>
      <c r="C11" s="17">
        <v>15.8</v>
      </c>
      <c r="D11" s="17">
        <v>15.8</v>
      </c>
      <c r="E11">
        <v>15.8</v>
      </c>
      <c r="F11" s="18">
        <v>16.4</v>
      </c>
      <c r="G11" s="17">
        <v>16.4</v>
      </c>
    </row>
    <row r="12" spans="1:7" ht="15.75">
      <c r="A12" s="2" t="s">
        <v>14</v>
      </c>
      <c r="B12" s="16">
        <v>16.2</v>
      </c>
      <c r="C12" s="17">
        <v>16.2</v>
      </c>
      <c r="D12" s="17">
        <v>16.2</v>
      </c>
      <c r="E12">
        <v>16.2</v>
      </c>
      <c r="F12" s="18">
        <v>16.6</v>
      </c>
      <c r="G12" s="17">
        <v>16.5</v>
      </c>
    </row>
    <row r="13" spans="1:7" ht="15.75">
      <c r="A13" s="2" t="s">
        <v>13</v>
      </c>
      <c r="B13" s="16">
        <v>16.4</v>
      </c>
      <c r="C13" s="17">
        <v>16.4</v>
      </c>
      <c r="D13" s="17">
        <v>16.4</v>
      </c>
      <c r="E13">
        <v>16.4</v>
      </c>
      <c r="F13" s="18">
        <v>16.4</v>
      </c>
      <c r="G13" s="17">
        <v>16.4</v>
      </c>
    </row>
    <row r="14" spans="1:7" ht="15.75">
      <c r="A14" s="2" t="s">
        <v>12</v>
      </c>
      <c r="B14" s="16">
        <v>16.4</v>
      </c>
      <c r="C14" s="17">
        <v>16.5</v>
      </c>
      <c r="D14" s="17">
        <v>16.4</v>
      </c>
      <c r="E14">
        <v>16.4</v>
      </c>
      <c r="F14" s="18">
        <v>16.7</v>
      </c>
      <c r="G14" s="17">
        <v>16.8</v>
      </c>
    </row>
    <row r="15" spans="1:7" ht="15.75">
      <c r="A15" s="2" t="s">
        <v>11</v>
      </c>
      <c r="B15" s="16">
        <v>16.8</v>
      </c>
      <c r="C15" s="17">
        <v>16.8</v>
      </c>
      <c r="D15" s="17">
        <v>16.8</v>
      </c>
      <c r="E15">
        <v>16.7</v>
      </c>
      <c r="F15" s="18">
        <v>16.5</v>
      </c>
      <c r="G15" s="17">
        <v>16.5</v>
      </c>
    </row>
    <row r="16" spans="1:7" ht="15.75">
      <c r="A16" s="2" t="s">
        <v>10</v>
      </c>
      <c r="B16" s="16">
        <v>4.8</v>
      </c>
      <c r="C16" s="17">
        <v>4.8</v>
      </c>
      <c r="D16" s="17">
        <v>4.6</v>
      </c>
      <c r="E16">
        <v>4.6</v>
      </c>
      <c r="F16" s="18">
        <v>4.3</v>
      </c>
      <c r="G16" s="17">
        <v>4.3</v>
      </c>
    </row>
    <row r="17" spans="1:7" ht="15.75">
      <c r="A17" s="2" t="s">
        <v>9</v>
      </c>
      <c r="B17" s="16">
        <v>6</v>
      </c>
      <c r="C17" s="17">
        <v>6</v>
      </c>
      <c r="D17">
        <v>7.5</v>
      </c>
      <c r="E17" s="17">
        <v>7.5</v>
      </c>
      <c r="F17" s="18">
        <v>8</v>
      </c>
      <c r="G17" s="17">
        <v>8</v>
      </c>
    </row>
    <row r="18" spans="1:7" ht="15.75">
      <c r="A18" s="2" t="s">
        <v>8</v>
      </c>
      <c r="B18" s="19">
        <v>5.5</v>
      </c>
      <c r="C18" s="20">
        <v>5.5</v>
      </c>
      <c r="D18" s="21">
        <v>6.5</v>
      </c>
      <c r="E18" s="20">
        <v>6.5</v>
      </c>
      <c r="F18" s="21">
        <v>6</v>
      </c>
      <c r="G18" s="20">
        <v>6</v>
      </c>
    </row>
    <row r="19" ht="12.75">
      <c r="A19" s="2"/>
    </row>
    <row r="21" ht="12.75">
      <c r="A21" t="s">
        <v>0</v>
      </c>
    </row>
    <row r="22" ht="12.75">
      <c r="A22" s="22" t="s">
        <v>38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bestFit="1" customWidth="1"/>
    <col min="2" max="2" width="10.28125" style="0" customWidth="1"/>
    <col min="3" max="7" width="10.28125" style="0" bestFit="1" customWidth="1"/>
  </cols>
  <sheetData>
    <row r="1" ht="12.75">
      <c r="A1" s="1" t="s">
        <v>23</v>
      </c>
    </row>
    <row r="2" ht="12.75">
      <c r="A2" t="s">
        <v>24</v>
      </c>
    </row>
    <row r="3" spans="2:7" ht="12.75">
      <c r="B3" s="87" t="s">
        <v>5</v>
      </c>
      <c r="C3" s="88"/>
      <c r="D3" s="87" t="s">
        <v>6</v>
      </c>
      <c r="E3" s="88"/>
      <c r="F3" s="89" t="s">
        <v>7</v>
      </c>
      <c r="G3" s="88"/>
    </row>
    <row r="4" spans="2:7" ht="13.5" thickBot="1">
      <c r="B4" s="3" t="s">
        <v>18</v>
      </c>
      <c r="C4" s="5" t="s">
        <v>19</v>
      </c>
      <c r="D4" s="4" t="s">
        <v>18</v>
      </c>
      <c r="E4" s="5" t="s">
        <v>19</v>
      </c>
      <c r="F4" s="4" t="s">
        <v>18</v>
      </c>
      <c r="G4" s="5" t="s">
        <v>19</v>
      </c>
    </row>
    <row r="5" spans="1:7" ht="13.5" thickTop="1">
      <c r="A5" s="2" t="s">
        <v>1</v>
      </c>
      <c r="B5" s="16">
        <v>2.3</v>
      </c>
      <c r="C5" s="16">
        <v>2.3</v>
      </c>
      <c r="D5">
        <v>2.35</v>
      </c>
      <c r="E5">
        <v>2.35</v>
      </c>
      <c r="F5" s="18">
        <v>2.28</v>
      </c>
      <c r="G5" s="18">
        <v>2.28</v>
      </c>
    </row>
    <row r="6" spans="1:7" ht="14.25">
      <c r="A6" s="2" t="s">
        <v>2</v>
      </c>
      <c r="B6" s="16">
        <v>0.178</v>
      </c>
      <c r="C6" s="16">
        <v>0.178</v>
      </c>
      <c r="D6">
        <v>0.182</v>
      </c>
      <c r="E6">
        <v>0.182</v>
      </c>
      <c r="F6" s="18">
        <v>0.177</v>
      </c>
      <c r="G6" s="18">
        <v>0.177</v>
      </c>
    </row>
    <row r="7" spans="1:7" ht="12.75">
      <c r="A7" s="2" t="s">
        <v>3</v>
      </c>
      <c r="B7" s="16">
        <v>12</v>
      </c>
      <c r="C7" s="16">
        <v>12</v>
      </c>
      <c r="D7">
        <v>15</v>
      </c>
      <c r="E7">
        <v>15</v>
      </c>
      <c r="F7" s="18">
        <v>27</v>
      </c>
      <c r="G7" s="18">
        <v>27</v>
      </c>
    </row>
    <row r="8" spans="1:7" ht="12.75">
      <c r="A8" s="2" t="s">
        <v>4</v>
      </c>
      <c r="B8" s="16">
        <v>22.4</v>
      </c>
      <c r="C8" s="16">
        <v>22.4</v>
      </c>
      <c r="D8">
        <v>27</v>
      </c>
      <c r="E8">
        <v>27</v>
      </c>
      <c r="F8" s="18">
        <v>49.3</v>
      </c>
      <c r="G8" s="18">
        <v>49.3</v>
      </c>
    </row>
    <row r="9" spans="1:7" ht="12.75">
      <c r="A9" s="2" t="s">
        <v>25</v>
      </c>
      <c r="B9" s="16">
        <v>9.2</v>
      </c>
      <c r="C9" s="17">
        <v>9.3</v>
      </c>
      <c r="D9">
        <v>10.1</v>
      </c>
      <c r="E9" s="17">
        <v>10.2</v>
      </c>
      <c r="F9" s="18">
        <v>10.7</v>
      </c>
      <c r="G9" s="17">
        <v>10.7</v>
      </c>
    </row>
    <row r="10" spans="1:7" ht="12.75">
      <c r="A10" s="2" t="s">
        <v>26</v>
      </c>
      <c r="B10" s="16">
        <v>13.1</v>
      </c>
      <c r="C10" s="17">
        <v>13.1</v>
      </c>
      <c r="D10">
        <v>13.2</v>
      </c>
      <c r="E10" s="17">
        <v>13.2</v>
      </c>
      <c r="F10" s="18">
        <v>14</v>
      </c>
      <c r="G10" s="17">
        <v>14</v>
      </c>
    </row>
    <row r="11" spans="1:7" ht="15.75">
      <c r="A11" s="2" t="s">
        <v>27</v>
      </c>
      <c r="B11" s="16">
        <v>12.7</v>
      </c>
      <c r="C11" s="17">
        <v>12.7</v>
      </c>
      <c r="D11">
        <v>12.75</v>
      </c>
      <c r="E11" s="17">
        <v>12.75</v>
      </c>
      <c r="F11" s="18">
        <v>13.5</v>
      </c>
      <c r="G11">
        <v>13.5</v>
      </c>
    </row>
    <row r="12" spans="1:7" ht="15.75">
      <c r="A12" s="2" t="s">
        <v>28</v>
      </c>
      <c r="B12" s="16">
        <v>12.75</v>
      </c>
      <c r="C12" s="17">
        <v>12.75</v>
      </c>
      <c r="D12">
        <v>12.8</v>
      </c>
      <c r="E12" s="17">
        <v>12.8</v>
      </c>
      <c r="F12" s="18">
        <v>13</v>
      </c>
      <c r="G12" s="17">
        <v>13</v>
      </c>
    </row>
    <row r="13" spans="1:7" ht="15.75">
      <c r="A13" s="2" t="s">
        <v>29</v>
      </c>
      <c r="B13" s="16">
        <v>12.8</v>
      </c>
      <c r="C13" s="17">
        <v>12.8</v>
      </c>
      <c r="D13">
        <v>12.8</v>
      </c>
      <c r="E13" s="17">
        <v>12.8</v>
      </c>
      <c r="F13" s="18">
        <v>12.8</v>
      </c>
      <c r="G13" s="17">
        <v>12.8</v>
      </c>
    </row>
    <row r="14" spans="1:7" ht="15.75">
      <c r="A14" s="2" t="s">
        <v>30</v>
      </c>
      <c r="B14" s="16">
        <v>12.7</v>
      </c>
      <c r="C14" s="17">
        <v>12.7</v>
      </c>
      <c r="D14">
        <v>12.9</v>
      </c>
      <c r="E14" s="17">
        <v>12.9</v>
      </c>
      <c r="F14" s="18">
        <v>13.7</v>
      </c>
      <c r="G14" s="17">
        <v>13.7</v>
      </c>
    </row>
    <row r="15" spans="1:7" ht="15.75">
      <c r="A15" s="2" t="s">
        <v>31</v>
      </c>
      <c r="B15" s="16">
        <v>12.4</v>
      </c>
      <c r="C15" s="17">
        <v>12.4</v>
      </c>
      <c r="D15">
        <v>11.9</v>
      </c>
      <c r="E15" s="17">
        <v>11.85</v>
      </c>
      <c r="F15" s="18">
        <v>11.2</v>
      </c>
      <c r="G15" s="17">
        <v>11.1</v>
      </c>
    </row>
    <row r="16" spans="1:7" ht="15.75">
      <c r="A16" s="2" t="s">
        <v>32</v>
      </c>
      <c r="B16" s="16">
        <v>4.1</v>
      </c>
      <c r="C16" s="16">
        <v>4.1</v>
      </c>
      <c r="D16">
        <v>4</v>
      </c>
      <c r="E16" s="17">
        <v>4</v>
      </c>
      <c r="F16" s="18">
        <v>3.8</v>
      </c>
      <c r="G16" s="17">
        <v>3.8</v>
      </c>
    </row>
    <row r="17" spans="1:7" ht="15.75">
      <c r="A17" s="2" t="s">
        <v>33</v>
      </c>
      <c r="B17" s="16">
        <v>2.7</v>
      </c>
      <c r="C17" s="16">
        <v>2.7</v>
      </c>
      <c r="D17">
        <v>2.9</v>
      </c>
      <c r="E17" s="17">
        <v>2.9</v>
      </c>
      <c r="F17" s="18">
        <v>3.5</v>
      </c>
      <c r="G17" s="17">
        <v>3.5</v>
      </c>
    </row>
    <row r="18" spans="1:7" ht="15.75">
      <c r="A18" s="2" t="s">
        <v>34</v>
      </c>
      <c r="B18" s="19">
        <v>6.9</v>
      </c>
      <c r="C18" s="19">
        <v>6.9</v>
      </c>
      <c r="D18" s="21">
        <v>7.5</v>
      </c>
      <c r="E18" s="20">
        <v>7.5</v>
      </c>
      <c r="F18" s="21">
        <v>8</v>
      </c>
      <c r="G18" s="17">
        <v>8</v>
      </c>
    </row>
    <row r="19" ht="12.75">
      <c r="A19" s="2"/>
    </row>
    <row r="21" spans="1:2" ht="12.75">
      <c r="A21" t="s">
        <v>0</v>
      </c>
      <c r="B21" t="s">
        <v>35</v>
      </c>
    </row>
    <row r="22" ht="12.75">
      <c r="B22" t="s">
        <v>36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E21" sqref="E21"/>
    </sheetView>
  </sheetViews>
  <sheetFormatPr defaultColWidth="9.140625" defaultRowHeight="12.75"/>
  <cols>
    <col min="1" max="1" width="30.7109375" style="0" customWidth="1"/>
    <col min="2" max="7" width="10.28125" style="0" bestFit="1" customWidth="1"/>
  </cols>
  <sheetData>
    <row r="1" ht="12.75">
      <c r="A1" s="1" t="s">
        <v>23</v>
      </c>
    </row>
    <row r="3" spans="2:7" ht="12.75">
      <c r="B3" s="87" t="s">
        <v>5</v>
      </c>
      <c r="C3" s="88"/>
      <c r="D3" s="87" t="s">
        <v>6</v>
      </c>
      <c r="E3" s="88"/>
      <c r="F3" s="89" t="s">
        <v>7</v>
      </c>
      <c r="G3" s="88"/>
    </row>
    <row r="4" spans="2:7" ht="13.5" thickBot="1">
      <c r="B4" s="3" t="s">
        <v>18</v>
      </c>
      <c r="C4" s="5" t="s">
        <v>19</v>
      </c>
      <c r="D4" s="4" t="s">
        <v>18</v>
      </c>
      <c r="E4" s="5" t="s">
        <v>19</v>
      </c>
      <c r="F4" s="4" t="s">
        <v>18</v>
      </c>
      <c r="G4" s="5" t="s">
        <v>19</v>
      </c>
    </row>
    <row r="5" spans="1:7" ht="13.5" thickTop="1">
      <c r="A5" s="2" t="s">
        <v>1</v>
      </c>
      <c r="B5" s="16">
        <v>1.04</v>
      </c>
      <c r="C5" s="16">
        <v>1.04</v>
      </c>
      <c r="D5">
        <v>1.04</v>
      </c>
      <c r="E5">
        <v>1.03</v>
      </c>
      <c r="F5" s="18">
        <v>1.04</v>
      </c>
      <c r="G5" s="17">
        <v>1.03</v>
      </c>
    </row>
    <row r="6" spans="1:7" ht="14.25">
      <c r="A6" s="2" t="s">
        <v>2</v>
      </c>
      <c r="B6" s="16">
        <v>0.08</v>
      </c>
      <c r="C6" s="16">
        <v>0.08</v>
      </c>
      <c r="D6">
        <v>0.08</v>
      </c>
      <c r="E6">
        <v>0.08</v>
      </c>
      <c r="F6" s="18">
        <v>0.08</v>
      </c>
      <c r="G6" s="17">
        <v>0.08</v>
      </c>
    </row>
    <row r="7" spans="1:7" ht="12.75">
      <c r="A7" s="2" t="s">
        <v>3</v>
      </c>
      <c r="B7" s="23">
        <v>12</v>
      </c>
      <c r="C7" s="23">
        <v>12</v>
      </c>
      <c r="D7" s="24">
        <v>15</v>
      </c>
      <c r="E7" s="24">
        <v>15</v>
      </c>
      <c r="F7" s="25">
        <v>27</v>
      </c>
      <c r="G7" s="26">
        <v>27</v>
      </c>
    </row>
    <row r="8" spans="1:7" ht="12.75">
      <c r="A8" s="2" t="s">
        <v>4</v>
      </c>
      <c r="B8" s="23">
        <v>22.4</v>
      </c>
      <c r="C8" s="23">
        <v>22.4</v>
      </c>
      <c r="D8" s="24">
        <v>27</v>
      </c>
      <c r="E8" s="24">
        <v>27</v>
      </c>
      <c r="F8" s="25">
        <v>49.3</v>
      </c>
      <c r="G8" s="26">
        <v>49.3</v>
      </c>
    </row>
    <row r="9" spans="1:7" ht="12.75">
      <c r="A9" s="2" t="s">
        <v>17</v>
      </c>
      <c r="B9" s="16">
        <v>7.64</v>
      </c>
      <c r="C9" s="16">
        <v>7.64</v>
      </c>
      <c r="D9">
        <v>7.35</v>
      </c>
      <c r="E9">
        <v>7.55</v>
      </c>
      <c r="F9" s="18">
        <v>7.54</v>
      </c>
      <c r="G9" s="17">
        <v>7.59</v>
      </c>
    </row>
    <row r="10" spans="1:7" ht="12.75">
      <c r="A10" s="2" t="s">
        <v>16</v>
      </c>
      <c r="B10" s="16">
        <v>11.09</v>
      </c>
      <c r="C10" s="16">
        <v>11.09</v>
      </c>
      <c r="D10">
        <v>11.14</v>
      </c>
      <c r="E10">
        <v>11.13</v>
      </c>
      <c r="F10" s="18">
        <v>11.78</v>
      </c>
      <c r="G10" s="17">
        <v>11.71</v>
      </c>
    </row>
    <row r="11" spans="1:7" ht="15.75">
      <c r="A11" s="2" t="s">
        <v>15</v>
      </c>
      <c r="B11" s="16">
        <v>10.95</v>
      </c>
      <c r="C11" s="16">
        <v>10.95</v>
      </c>
      <c r="D11" s="27">
        <v>11</v>
      </c>
      <c r="E11" s="27">
        <v>11</v>
      </c>
      <c r="F11" s="18">
        <v>11.65</v>
      </c>
      <c r="G11" s="17">
        <v>11.64</v>
      </c>
    </row>
    <row r="12" spans="1:7" ht="15.75">
      <c r="A12" s="2" t="s">
        <v>14</v>
      </c>
      <c r="B12" s="16">
        <v>10.95</v>
      </c>
      <c r="C12" s="16">
        <v>10.95</v>
      </c>
      <c r="D12" s="27">
        <v>11</v>
      </c>
      <c r="E12" s="27">
        <v>11</v>
      </c>
      <c r="F12" s="18">
        <v>11.65</v>
      </c>
      <c r="G12" s="17">
        <v>11.64</v>
      </c>
    </row>
    <row r="13" spans="1:7" ht="15.75">
      <c r="A13" s="2" t="s">
        <v>13</v>
      </c>
      <c r="B13" s="16">
        <v>10.95</v>
      </c>
      <c r="C13" s="16">
        <v>10.96</v>
      </c>
      <c r="D13" s="27">
        <v>11</v>
      </c>
      <c r="E13" s="27">
        <v>11</v>
      </c>
      <c r="F13" s="18">
        <v>11.66</v>
      </c>
      <c r="G13" s="17">
        <v>11.64</v>
      </c>
    </row>
    <row r="14" spans="1:7" ht="15.75">
      <c r="A14" s="2" t="s">
        <v>12</v>
      </c>
      <c r="B14" s="16">
        <v>10.95</v>
      </c>
      <c r="C14" s="16">
        <v>10.95</v>
      </c>
      <c r="D14" s="27">
        <v>11</v>
      </c>
      <c r="E14" s="27">
        <v>11</v>
      </c>
      <c r="F14" s="18">
        <v>11.65</v>
      </c>
      <c r="G14" s="17">
        <v>11.64</v>
      </c>
    </row>
    <row r="15" spans="1:7" ht="15.75">
      <c r="A15" s="2" t="s">
        <v>11</v>
      </c>
      <c r="B15" s="16">
        <v>10.95</v>
      </c>
      <c r="C15" s="16">
        <v>10.96</v>
      </c>
      <c r="D15" s="27">
        <v>11.01</v>
      </c>
      <c r="E15" s="27">
        <v>11</v>
      </c>
      <c r="F15" s="18">
        <v>11.64</v>
      </c>
      <c r="G15" s="17">
        <v>11.65</v>
      </c>
    </row>
    <row r="16" spans="1:7" ht="15.75">
      <c r="A16" s="2" t="s">
        <v>10</v>
      </c>
      <c r="B16" s="28">
        <v>5.6</v>
      </c>
      <c r="C16" s="28">
        <v>5.6</v>
      </c>
      <c r="D16">
        <v>5.55</v>
      </c>
      <c r="E16">
        <v>5.53</v>
      </c>
      <c r="F16" s="29">
        <v>5.2</v>
      </c>
      <c r="G16" s="17">
        <v>5.2</v>
      </c>
    </row>
    <row r="17" spans="1:7" ht="15.75">
      <c r="A17" s="2" t="s">
        <v>9</v>
      </c>
      <c r="B17" s="16">
        <v>0.3</v>
      </c>
      <c r="C17" s="16">
        <v>0.4</v>
      </c>
      <c r="D17">
        <v>0.4</v>
      </c>
      <c r="E17">
        <v>0.4</v>
      </c>
      <c r="F17" s="18">
        <v>0.8</v>
      </c>
      <c r="G17" s="17">
        <v>0.8</v>
      </c>
    </row>
    <row r="18" spans="1:7" ht="15.75">
      <c r="A18" s="2" t="s">
        <v>8</v>
      </c>
      <c r="B18" s="19">
        <v>5.3</v>
      </c>
      <c r="C18" s="19">
        <v>5.4</v>
      </c>
      <c r="D18" s="21">
        <v>5.4</v>
      </c>
      <c r="E18" s="21">
        <v>5.4</v>
      </c>
      <c r="F18" s="21">
        <v>5.8</v>
      </c>
      <c r="G18" s="20">
        <v>5.8</v>
      </c>
    </row>
    <row r="19" ht="12.75">
      <c r="A19" s="2"/>
    </row>
    <row r="21" ht="12.75">
      <c r="A21" t="s">
        <v>0</v>
      </c>
    </row>
    <row r="22" ht="12.75">
      <c r="A22" t="s">
        <v>39</v>
      </c>
    </row>
    <row r="23" ht="12.75">
      <c r="A23" t="s">
        <v>40</v>
      </c>
    </row>
    <row r="24" ht="12.75">
      <c r="A24" t="s">
        <v>41</v>
      </c>
    </row>
    <row r="25" ht="12.75">
      <c r="A25" t="s">
        <v>42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I22" sqref="I22"/>
    </sheetView>
  </sheetViews>
  <sheetFormatPr defaultColWidth="9.140625" defaultRowHeight="12.75"/>
  <cols>
    <col min="1" max="1" width="44.140625" style="0" bestFit="1" customWidth="1"/>
    <col min="2" max="7" width="15.421875" style="0" bestFit="1" customWidth="1"/>
  </cols>
  <sheetData>
    <row r="1" spans="1:7" ht="30">
      <c r="A1" s="61" t="s">
        <v>23</v>
      </c>
      <c r="B1" s="62"/>
      <c r="C1" s="62"/>
      <c r="D1" s="63"/>
      <c r="E1" s="63"/>
      <c r="F1" s="64"/>
      <c r="G1" s="64"/>
    </row>
    <row r="2" spans="1:7" ht="18">
      <c r="A2" s="65"/>
      <c r="B2" s="62"/>
      <c r="C2" s="62"/>
      <c r="D2" s="63"/>
      <c r="E2" s="63"/>
      <c r="F2" s="64"/>
      <c r="G2" s="64"/>
    </row>
    <row r="3" spans="1:7" ht="18">
      <c r="A3" s="65"/>
      <c r="B3" s="90" t="s">
        <v>5</v>
      </c>
      <c r="C3" s="91"/>
      <c r="D3" s="92" t="s">
        <v>6</v>
      </c>
      <c r="E3" s="93"/>
      <c r="F3" s="94" t="s">
        <v>7</v>
      </c>
      <c r="G3" s="95"/>
    </row>
    <row r="4" spans="1:7" ht="18.75" thickBot="1">
      <c r="A4" s="65"/>
      <c r="B4" s="66" t="s">
        <v>18</v>
      </c>
      <c r="C4" s="67" t="s">
        <v>19</v>
      </c>
      <c r="D4" s="68" t="s">
        <v>18</v>
      </c>
      <c r="E4" s="69" t="s">
        <v>19</v>
      </c>
      <c r="F4" s="70" t="s">
        <v>18</v>
      </c>
      <c r="G4" s="71" t="s">
        <v>19</v>
      </c>
    </row>
    <row r="5" spans="1:7" ht="18.75" thickTop="1">
      <c r="A5" s="65" t="s">
        <v>1</v>
      </c>
      <c r="B5" s="72">
        <v>1.4596</v>
      </c>
      <c r="C5" s="73">
        <v>1.4596</v>
      </c>
      <c r="D5" s="63">
        <v>1.59</v>
      </c>
      <c r="E5" s="74">
        <v>1.58</v>
      </c>
      <c r="F5" s="75">
        <v>1.6</v>
      </c>
      <c r="G5" s="76">
        <v>1.62</v>
      </c>
    </row>
    <row r="6" spans="1:7" ht="18">
      <c r="A6" s="65" t="s">
        <v>113</v>
      </c>
      <c r="B6" s="72">
        <v>0.12</v>
      </c>
      <c r="C6" s="73">
        <v>0.12</v>
      </c>
      <c r="D6" s="63">
        <v>0.123</v>
      </c>
      <c r="E6" s="74">
        <v>0.1224</v>
      </c>
      <c r="F6" s="75">
        <v>0.124</v>
      </c>
      <c r="G6" s="76">
        <v>0.124</v>
      </c>
    </row>
    <row r="7" spans="1:7" ht="18">
      <c r="A7" s="65" t="s">
        <v>3</v>
      </c>
      <c r="B7" s="72">
        <v>12</v>
      </c>
      <c r="C7" s="73">
        <v>12</v>
      </c>
      <c r="D7" s="63">
        <v>15</v>
      </c>
      <c r="E7" s="74">
        <v>15</v>
      </c>
      <c r="F7" s="75">
        <v>27</v>
      </c>
      <c r="G7" s="76">
        <v>27</v>
      </c>
    </row>
    <row r="8" spans="1:7" ht="18">
      <c r="A8" s="65" t="s">
        <v>4</v>
      </c>
      <c r="B8" s="72">
        <v>22.4</v>
      </c>
      <c r="C8" s="73">
        <v>22.4</v>
      </c>
      <c r="D8" s="63">
        <v>27</v>
      </c>
      <c r="E8" s="74">
        <v>27</v>
      </c>
      <c r="F8" s="75">
        <v>49.3</v>
      </c>
      <c r="G8" s="76">
        <v>49.3</v>
      </c>
    </row>
    <row r="9" spans="1:7" ht="18">
      <c r="A9" s="65" t="s">
        <v>17</v>
      </c>
      <c r="B9" s="72">
        <v>9.1</v>
      </c>
      <c r="C9" s="73">
        <v>9.2</v>
      </c>
      <c r="D9" s="63">
        <v>9.25</v>
      </c>
      <c r="E9" s="74">
        <v>9.24</v>
      </c>
      <c r="F9" s="75">
        <v>9.62</v>
      </c>
      <c r="G9" s="76">
        <v>10.18</v>
      </c>
    </row>
    <row r="10" spans="1:7" ht="18">
      <c r="A10" s="65" t="s">
        <v>16</v>
      </c>
      <c r="B10" s="72">
        <v>12.9</v>
      </c>
      <c r="C10" s="73">
        <v>12.84</v>
      </c>
      <c r="D10" s="63">
        <v>12.95</v>
      </c>
      <c r="E10" s="74">
        <v>12.95</v>
      </c>
      <c r="F10" s="75">
        <v>13.6</v>
      </c>
      <c r="G10" s="76">
        <v>14.2</v>
      </c>
    </row>
    <row r="11" spans="1:7" ht="18">
      <c r="A11" s="65" t="s">
        <v>94</v>
      </c>
      <c r="B11" s="72">
        <v>12.7</v>
      </c>
      <c r="C11" s="73">
        <v>12.63</v>
      </c>
      <c r="D11" s="63">
        <v>12.79</v>
      </c>
      <c r="E11" s="74">
        <v>12.72</v>
      </c>
      <c r="F11" s="75">
        <v>13.41</v>
      </c>
      <c r="G11" s="76">
        <v>13.89</v>
      </c>
    </row>
    <row r="12" spans="1:7" ht="18">
      <c r="A12" s="65" t="s">
        <v>95</v>
      </c>
      <c r="B12" s="72">
        <v>12.7</v>
      </c>
      <c r="C12" s="73">
        <v>12.65</v>
      </c>
      <c r="D12" s="63">
        <v>12.81</v>
      </c>
      <c r="E12" s="74">
        <v>12.8</v>
      </c>
      <c r="F12" s="75">
        <v>13.25</v>
      </c>
      <c r="G12" s="76">
        <v>13.87</v>
      </c>
    </row>
    <row r="13" spans="1:7" ht="18">
      <c r="A13" s="65" t="s">
        <v>96</v>
      </c>
      <c r="B13" s="72">
        <v>12.8</v>
      </c>
      <c r="C13" s="73">
        <v>12.68</v>
      </c>
      <c r="D13" s="63">
        <v>12.98</v>
      </c>
      <c r="E13" s="74">
        <v>13</v>
      </c>
      <c r="F13" s="75">
        <v>13.1</v>
      </c>
      <c r="G13" s="76">
        <v>13.18</v>
      </c>
    </row>
    <row r="14" spans="1:7" ht="18">
      <c r="A14" s="65" t="s">
        <v>97</v>
      </c>
      <c r="B14" s="72">
        <v>12.8</v>
      </c>
      <c r="C14" s="73">
        <v>12.67</v>
      </c>
      <c r="D14" s="63">
        <v>12.83</v>
      </c>
      <c r="E14" s="74">
        <v>12.8</v>
      </c>
      <c r="F14" s="75">
        <v>13.22</v>
      </c>
      <c r="G14" s="76">
        <v>13.86</v>
      </c>
    </row>
    <row r="15" spans="1:7" ht="18">
      <c r="A15" s="65" t="s">
        <v>98</v>
      </c>
      <c r="B15" s="72">
        <v>12.8</v>
      </c>
      <c r="C15" s="73">
        <v>12.8</v>
      </c>
      <c r="D15" s="63">
        <v>12.87</v>
      </c>
      <c r="E15" s="74">
        <v>12.83</v>
      </c>
      <c r="F15" s="75">
        <v>13.24</v>
      </c>
      <c r="G15" s="76">
        <v>13.45</v>
      </c>
    </row>
    <row r="16" spans="1:7" ht="18">
      <c r="A16" s="65" t="s">
        <v>99</v>
      </c>
      <c r="B16" s="72">
        <v>6.4</v>
      </c>
      <c r="C16" s="73">
        <v>6.4</v>
      </c>
      <c r="D16" s="63">
        <v>6.4</v>
      </c>
      <c r="E16" s="74">
        <v>6.4</v>
      </c>
      <c r="F16" s="75">
        <v>6.4</v>
      </c>
      <c r="G16" s="76">
        <v>6.4</v>
      </c>
    </row>
    <row r="17" spans="1:7" ht="18">
      <c r="A17" s="65" t="s">
        <v>100</v>
      </c>
      <c r="B17" s="72">
        <v>1.4</v>
      </c>
      <c r="C17" s="73">
        <v>1.5</v>
      </c>
      <c r="D17" s="63">
        <v>1.4</v>
      </c>
      <c r="E17" s="74">
        <v>1.6</v>
      </c>
      <c r="F17" s="75">
        <v>1.4</v>
      </c>
      <c r="G17" s="76">
        <v>1.6</v>
      </c>
    </row>
    <row r="18" spans="1:7" ht="18">
      <c r="A18" s="65" t="s">
        <v>101</v>
      </c>
      <c r="B18" s="77">
        <v>5.5</v>
      </c>
      <c r="C18" s="78">
        <v>5.6</v>
      </c>
      <c r="D18" s="79">
        <v>5.7</v>
      </c>
      <c r="E18" s="80">
        <v>5.6</v>
      </c>
      <c r="F18" s="81">
        <v>5.2</v>
      </c>
      <c r="G18" s="82">
        <v>4.8</v>
      </c>
    </row>
    <row r="19" spans="1:7" ht="18">
      <c r="A19" s="65"/>
      <c r="B19" s="62"/>
      <c r="C19" s="62"/>
      <c r="D19" s="63"/>
      <c r="E19" s="63"/>
      <c r="F19" s="64"/>
      <c r="G19" s="64"/>
    </row>
    <row r="20" spans="1:7" ht="18">
      <c r="A20" s="65"/>
      <c r="B20" s="62"/>
      <c r="C20" s="62"/>
      <c r="D20" s="63"/>
      <c r="E20" s="63"/>
      <c r="F20" s="64"/>
      <c r="G20" s="64"/>
    </row>
    <row r="21" spans="1:7" ht="18">
      <c r="A21" s="83" t="s">
        <v>0</v>
      </c>
      <c r="B21" s="62"/>
      <c r="C21" s="62"/>
      <c r="D21" s="63"/>
      <c r="E21" s="63"/>
      <c r="F21" s="64"/>
      <c r="G21" s="64"/>
    </row>
    <row r="22" spans="1:7" ht="18">
      <c r="A22" s="65"/>
      <c r="B22" s="62"/>
      <c r="C22" s="62"/>
      <c r="D22" s="63"/>
      <c r="E22" s="63"/>
      <c r="F22" s="64"/>
      <c r="G22" s="64"/>
    </row>
    <row r="23" spans="1:7" ht="18">
      <c r="A23" s="65"/>
      <c r="B23" s="62"/>
      <c r="C23" s="62"/>
      <c r="D23" s="63"/>
      <c r="E23" s="63"/>
      <c r="F23" s="64"/>
      <c r="G23" s="64"/>
    </row>
    <row r="24" spans="1:7" ht="18">
      <c r="A24" s="65"/>
      <c r="B24" s="62"/>
      <c r="C24" s="62"/>
      <c r="D24" s="63"/>
      <c r="E24" s="63"/>
      <c r="F24" s="64"/>
      <c r="G24" s="64"/>
    </row>
    <row r="25" spans="1:7" ht="18">
      <c r="A25" s="65"/>
      <c r="B25" s="62"/>
      <c r="C25" s="62"/>
      <c r="D25" s="63"/>
      <c r="E25" s="63"/>
      <c r="F25" s="64"/>
      <c r="G25" s="64"/>
    </row>
    <row r="26" spans="1:7" ht="18">
      <c r="A26" s="65"/>
      <c r="B26" s="62"/>
      <c r="C26" s="62"/>
      <c r="D26" s="63"/>
      <c r="E26" s="63"/>
      <c r="F26" s="64"/>
      <c r="G26" s="64"/>
    </row>
    <row r="27" spans="1:7" ht="18">
      <c r="A27" s="65"/>
      <c r="B27" s="62"/>
      <c r="C27" s="62"/>
      <c r="D27" s="63"/>
      <c r="E27" s="63"/>
      <c r="F27" s="64"/>
      <c r="G27" s="64"/>
    </row>
    <row r="28" spans="1:7" ht="18">
      <c r="A28" s="65"/>
      <c r="B28" s="62"/>
      <c r="C28" s="62"/>
      <c r="D28" s="63"/>
      <c r="E28" s="63"/>
      <c r="F28" s="64"/>
      <c r="G28" s="64"/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Buffalo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Lund</dc:creator>
  <cp:keywords/>
  <dc:description/>
  <cp:lastModifiedBy>Carl Lund</cp:lastModifiedBy>
  <cp:lastPrinted>2000-01-31T16:53:24Z</cp:lastPrinted>
  <dcterms:created xsi:type="dcterms:W3CDTF">1999-03-03T01:06:10Z</dcterms:created>
  <dcterms:modified xsi:type="dcterms:W3CDTF">2000-02-04T22:02:33Z</dcterms:modified>
  <cp:category/>
  <cp:version/>
  <cp:contentType/>
  <cp:contentStatus/>
</cp:coreProperties>
</file>